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Sheet1" sheetId="1" r:id="rId1"/>
  </sheets>
  <definedNames>
    <definedName name="_xlnm._FilterDatabase" localSheetId="0" hidden="1">Sheet1!$A$1:$AZ$788</definedName>
  </definedNames>
  <calcPr calcId="125725"/>
</workbook>
</file>

<file path=xl/calcChain.xml><?xml version="1.0" encoding="utf-8"?>
<calcChain xmlns="http://schemas.openxmlformats.org/spreadsheetml/2006/main">
  <c r="AO788" i="1"/>
  <c r="AN788"/>
  <c r="AP788" s="1"/>
  <c r="AM788"/>
  <c r="AN787"/>
  <c r="AM787"/>
  <c r="AH787"/>
  <c r="AN786"/>
  <c r="AP786" s="1"/>
  <c r="AM786"/>
  <c r="AN785"/>
  <c r="AM785"/>
  <c r="AH785"/>
  <c r="AP784"/>
  <c r="AO784"/>
  <c r="AN784"/>
  <c r="AM784"/>
  <c r="AN783"/>
  <c r="AM783"/>
  <c r="AP782"/>
  <c r="AN782"/>
  <c r="AO782" s="1"/>
  <c r="AM782"/>
  <c r="AN781"/>
  <c r="AM781"/>
  <c r="AH781"/>
  <c r="AN780"/>
  <c r="AO780" s="1"/>
  <c r="AM780"/>
  <c r="AN779"/>
  <c r="AM779"/>
  <c r="AN778"/>
  <c r="AO778" s="1"/>
  <c r="AM778"/>
  <c r="AN777"/>
  <c r="AM777"/>
  <c r="AN776"/>
  <c r="AP776" s="1"/>
  <c r="AM776"/>
  <c r="AN775"/>
  <c r="AM775"/>
  <c r="AP774"/>
  <c r="AN774"/>
  <c r="AO774" s="1"/>
  <c r="AM774"/>
  <c r="AN773"/>
  <c r="AM773"/>
  <c r="AP772"/>
  <c r="AO772"/>
  <c r="AN772"/>
  <c r="AM772"/>
  <c r="AN771"/>
  <c r="AM771"/>
  <c r="AN770"/>
  <c r="AM770"/>
  <c r="AP769"/>
  <c r="AO769"/>
  <c r="AN769"/>
  <c r="AM769"/>
  <c r="AN768"/>
  <c r="AM768"/>
  <c r="AN767"/>
  <c r="AO767" s="1"/>
  <c r="AM767"/>
  <c r="AN766"/>
  <c r="AM766"/>
  <c r="AN765"/>
  <c r="AP765" s="1"/>
  <c r="AM765"/>
  <c r="AN764"/>
  <c r="AM764"/>
  <c r="AP763"/>
  <c r="AO763"/>
  <c r="AN763"/>
  <c r="AM763"/>
  <c r="AN762"/>
  <c r="AM762"/>
  <c r="AP761"/>
  <c r="AO761"/>
  <c r="AN761"/>
  <c r="AM761"/>
  <c r="AN760"/>
  <c r="AM760"/>
  <c r="AN759"/>
  <c r="AO759" s="1"/>
  <c r="AM759"/>
  <c r="B758"/>
  <c r="AN757"/>
  <c r="AM757"/>
  <c r="B757"/>
  <c r="AN756"/>
  <c r="AM756"/>
  <c r="B756"/>
  <c r="AN755"/>
  <c r="AM755"/>
  <c r="B755"/>
  <c r="AO754"/>
  <c r="AN754"/>
  <c r="AP754" s="1"/>
  <c r="AM754"/>
  <c r="B754"/>
  <c r="B753"/>
  <c r="B752"/>
  <c r="B751"/>
  <c r="B750"/>
  <c r="B749"/>
  <c r="AN748"/>
  <c r="AP748" s="1"/>
  <c r="AM748"/>
  <c r="AO748" s="1"/>
  <c r="B748"/>
  <c r="B747"/>
  <c r="B746"/>
  <c r="B745"/>
  <c r="AN744"/>
  <c r="AP744" s="1"/>
  <c r="AM744"/>
  <c r="AO744" s="1"/>
  <c r="B744"/>
  <c r="B743"/>
  <c r="AO742"/>
  <c r="AN742"/>
  <c r="AP742" s="1"/>
  <c r="AM742"/>
  <c r="B742"/>
  <c r="B741"/>
  <c r="B740"/>
  <c r="B739"/>
  <c r="B738"/>
  <c r="B737"/>
  <c r="AN735"/>
  <c r="AO735" s="1"/>
  <c r="AM735"/>
  <c r="AN734"/>
  <c r="AM734"/>
  <c r="AN733"/>
  <c r="AM733"/>
  <c r="AN732"/>
  <c r="AM732"/>
  <c r="AP731"/>
  <c r="AO731"/>
  <c r="AN731"/>
  <c r="AM731"/>
  <c r="AK731"/>
  <c r="AH731"/>
  <c r="AG731"/>
  <c r="AD731"/>
  <c r="AN730"/>
  <c r="AM730"/>
  <c r="AK730"/>
  <c r="AH730"/>
  <c r="AG730"/>
  <c r="AD730"/>
  <c r="AK729"/>
  <c r="AH729"/>
  <c r="AG729"/>
  <c r="AD729"/>
  <c r="AK728"/>
  <c r="AH728"/>
  <c r="AG728"/>
  <c r="AD728"/>
  <c r="AK727"/>
  <c r="AG727"/>
  <c r="AK726"/>
  <c r="AG726"/>
  <c r="AP725"/>
  <c r="AO725"/>
  <c r="AN725"/>
  <c r="AM725"/>
  <c r="AN724"/>
  <c r="AM724"/>
  <c r="AN723"/>
  <c r="AM723"/>
  <c r="AN721"/>
  <c r="AM721"/>
  <c r="AN720"/>
  <c r="AM720"/>
  <c r="AN719"/>
  <c r="AM719"/>
  <c r="AN718"/>
  <c r="AM718"/>
  <c r="AP717"/>
  <c r="AO717"/>
  <c r="AN717"/>
  <c r="AM717"/>
  <c r="AK717"/>
  <c r="AH717"/>
  <c r="AG717"/>
  <c r="AD717"/>
  <c r="AN716"/>
  <c r="AM716"/>
  <c r="AK716"/>
  <c r="AH716"/>
  <c r="AG716"/>
  <c r="AD716"/>
  <c r="AN715"/>
  <c r="AM715"/>
  <c r="AK715"/>
  <c r="AH715"/>
  <c r="AG715"/>
  <c r="AD715"/>
  <c r="AN714"/>
  <c r="AM714"/>
  <c r="AK714"/>
  <c r="AH714"/>
  <c r="AG714"/>
  <c r="AD714"/>
  <c r="AK713"/>
  <c r="AG713"/>
  <c r="AK712"/>
  <c r="AG712"/>
  <c r="AK711"/>
  <c r="AG711"/>
  <c r="AH710"/>
  <c r="AD710"/>
  <c r="T710"/>
  <c r="AP709"/>
  <c r="AD709"/>
  <c r="T709"/>
  <c r="AH709" s="1"/>
  <c r="T708"/>
  <c r="T707"/>
  <c r="T706"/>
  <c r="T705"/>
  <c r="T704"/>
  <c r="T703"/>
  <c r="T702"/>
  <c r="T701"/>
  <c r="AP700"/>
  <c r="AO700"/>
  <c r="AN700"/>
  <c r="AM700"/>
  <c r="AN693"/>
  <c r="AM693"/>
  <c r="B693"/>
  <c r="AP692"/>
  <c r="AN692"/>
  <c r="AM692"/>
  <c r="B692"/>
  <c r="AN691"/>
  <c r="AM691"/>
  <c r="AH691"/>
  <c r="AD691"/>
  <c r="B691"/>
  <c r="AN690"/>
  <c r="AM690"/>
  <c r="AH690"/>
  <c r="AD690"/>
  <c r="B690"/>
  <c r="AN689"/>
  <c r="AM689"/>
  <c r="AO692" s="1"/>
  <c r="AH689"/>
  <c r="AD689"/>
  <c r="B689"/>
  <c r="AN688"/>
  <c r="AM688"/>
  <c r="AH688"/>
  <c r="AD688"/>
  <c r="B688"/>
  <c r="AN687"/>
  <c r="AM687"/>
  <c r="AH687"/>
  <c r="AD687"/>
  <c r="B687"/>
  <c r="AN686"/>
  <c r="AP686" s="1"/>
  <c r="AM686"/>
  <c r="AO686" s="1"/>
  <c r="AP685"/>
  <c r="AO685"/>
  <c r="AN685"/>
  <c r="AM685"/>
  <c r="AN684"/>
  <c r="AP684" s="1"/>
  <c r="AM684"/>
  <c r="AO684" s="1"/>
  <c r="AP683"/>
  <c r="AO683"/>
  <c r="AN683"/>
  <c r="AM683"/>
  <c r="AN682"/>
  <c r="AP682" s="1"/>
  <c r="AM682"/>
  <c r="AO682" s="1"/>
  <c r="AP681"/>
  <c r="AO681"/>
  <c r="AN681"/>
  <c r="AM681"/>
  <c r="AN680"/>
  <c r="AP680" s="1"/>
  <c r="AM680"/>
  <c r="AO680" s="1"/>
  <c r="AP679"/>
  <c r="AO679"/>
  <c r="AN679"/>
  <c r="AM679"/>
  <c r="AN678"/>
  <c r="AP678" s="1"/>
  <c r="AM678"/>
  <c r="AO678" s="1"/>
  <c r="AP677"/>
  <c r="AO677"/>
  <c r="AN677"/>
  <c r="AM677"/>
  <c r="AN676"/>
  <c r="AP676" s="1"/>
  <c r="AM676"/>
  <c r="AO676" s="1"/>
  <c r="AP675"/>
  <c r="AO675"/>
  <c r="AN675"/>
  <c r="AM675"/>
  <c r="AN674"/>
  <c r="AP674" s="1"/>
  <c r="AM674"/>
  <c r="AO674" s="1"/>
  <c r="AP673"/>
  <c r="AO673"/>
  <c r="AN673"/>
  <c r="AM673"/>
  <c r="AN672"/>
  <c r="AP672" s="1"/>
  <c r="AM672"/>
  <c r="AO672" s="1"/>
  <c r="AP671"/>
  <c r="AO671"/>
  <c r="AN671"/>
  <c r="AM671"/>
  <c r="AN670"/>
  <c r="AP670" s="1"/>
  <c r="AM670"/>
  <c r="AO670" s="1"/>
  <c r="AP669"/>
  <c r="AO669"/>
  <c r="AN669"/>
  <c r="AM669"/>
  <c r="AN668"/>
  <c r="AP668" s="1"/>
  <c r="AM668"/>
  <c r="AO668" s="1"/>
  <c r="AP667"/>
  <c r="AO667"/>
  <c r="AN667"/>
  <c r="AM667"/>
  <c r="AN666"/>
  <c r="AP666" s="1"/>
  <c r="AM666"/>
  <c r="AO666" s="1"/>
  <c r="AP665"/>
  <c r="AO665"/>
  <c r="AN665"/>
  <c r="AM665"/>
  <c r="AN664"/>
  <c r="AP664" s="1"/>
  <c r="AM664"/>
  <c r="AO664" s="1"/>
  <c r="AP663"/>
  <c r="AO663"/>
  <c r="AN663"/>
  <c r="AM663"/>
  <c r="AN662"/>
  <c r="AP662" s="1"/>
  <c r="AM662"/>
  <c r="AO662" s="1"/>
  <c r="AP661"/>
  <c r="AO661"/>
  <c r="AN661"/>
  <c r="AM661"/>
  <c r="AN660"/>
  <c r="AP660" s="1"/>
  <c r="AM660"/>
  <c r="AO660" s="1"/>
  <c r="AP659"/>
  <c r="AO659"/>
  <c r="AN659"/>
  <c r="AM659"/>
  <c r="AN658"/>
  <c r="AP658" s="1"/>
  <c r="AM658"/>
  <c r="AO658" s="1"/>
  <c r="AP657"/>
  <c r="AO657"/>
  <c r="AN657"/>
  <c r="AM657"/>
  <c r="AN656"/>
  <c r="AP656" s="1"/>
  <c r="AM656"/>
  <c r="AO656" s="1"/>
  <c r="AP655"/>
  <c r="AO655"/>
  <c r="AN655"/>
  <c r="AM655"/>
  <c r="AN654"/>
  <c r="AP654" s="1"/>
  <c r="AM654"/>
  <c r="AO654" s="1"/>
  <c r="AP653"/>
  <c r="AO653"/>
  <c r="AN653"/>
  <c r="AM653"/>
  <c r="AN652"/>
  <c r="AP652" s="1"/>
  <c r="AM652"/>
  <c r="AO652" s="1"/>
  <c r="AP651"/>
  <c r="AO651"/>
  <c r="AN651"/>
  <c r="AM651"/>
  <c r="AN650"/>
  <c r="AP650" s="1"/>
  <c r="AM650"/>
  <c r="AO650" s="1"/>
  <c r="AP649"/>
  <c r="AO649"/>
  <c r="AN649"/>
  <c r="AM649"/>
  <c r="AN648"/>
  <c r="AP648" s="1"/>
  <c r="AM648"/>
  <c r="AO648" s="1"/>
  <c r="AP647"/>
  <c r="AO647"/>
  <c r="AN647"/>
  <c r="AM647"/>
  <c r="AN646"/>
  <c r="AP646" s="1"/>
  <c r="AM646"/>
  <c r="AO646" s="1"/>
  <c r="AN645"/>
  <c r="AM645"/>
  <c r="AN644"/>
  <c r="AM644"/>
  <c r="AN643"/>
  <c r="AM643"/>
  <c r="AH643"/>
  <c r="AN642"/>
  <c r="AM642"/>
  <c r="AP641"/>
  <c r="AO641"/>
  <c r="AN641"/>
  <c r="AM641"/>
  <c r="AN640"/>
  <c r="AM640"/>
  <c r="AP639"/>
  <c r="AO639"/>
  <c r="AN639"/>
  <c r="AM639"/>
  <c r="AP638"/>
  <c r="AN638"/>
  <c r="AM638"/>
  <c r="AO638" s="1"/>
  <c r="AP637"/>
  <c r="AO637"/>
  <c r="AN637"/>
  <c r="AM637"/>
  <c r="AP636"/>
  <c r="AN636"/>
  <c r="AM636"/>
  <c r="AO636" s="1"/>
  <c r="AP635"/>
  <c r="AO635"/>
  <c r="AN635"/>
  <c r="AM635"/>
  <c r="AP634"/>
  <c r="AN634"/>
  <c r="AM634"/>
  <c r="AO634" s="1"/>
  <c r="AN633"/>
  <c r="AM633"/>
  <c r="AP632"/>
  <c r="AO632"/>
  <c r="AN632"/>
  <c r="AM632"/>
  <c r="AO631"/>
  <c r="AN631"/>
  <c r="AP631" s="1"/>
  <c r="AM631"/>
  <c r="AP630"/>
  <c r="AO630"/>
  <c r="AN630"/>
  <c r="AM630"/>
  <c r="AO629"/>
  <c r="AN629"/>
  <c r="AP629" s="1"/>
  <c r="AM629"/>
  <c r="AP628"/>
  <c r="AO628"/>
  <c r="AN628"/>
  <c r="AM628"/>
  <c r="AO627"/>
  <c r="AN627"/>
  <c r="AP627" s="1"/>
  <c r="AM627"/>
  <c r="AP626"/>
  <c r="AO626"/>
  <c r="AN626"/>
  <c r="AM626"/>
  <c r="AN625"/>
  <c r="AM625"/>
  <c r="AP624"/>
  <c r="AO624"/>
  <c r="AN624"/>
  <c r="AM624"/>
  <c r="AP623"/>
  <c r="AN623"/>
  <c r="AM623"/>
  <c r="AO623" s="1"/>
  <c r="AP622"/>
  <c r="AO622"/>
  <c r="AN622"/>
  <c r="AM622"/>
  <c r="AP621"/>
  <c r="AN621"/>
  <c r="AM621"/>
  <c r="AO621" s="1"/>
  <c r="AP620"/>
  <c r="AO620"/>
  <c r="AN620"/>
  <c r="AM620"/>
  <c r="AP619"/>
  <c r="AN619"/>
  <c r="AM619"/>
  <c r="AO619" s="1"/>
  <c r="AP618"/>
  <c r="AO618"/>
  <c r="AN618"/>
  <c r="AM618"/>
  <c r="AP617"/>
  <c r="AN617"/>
  <c r="AM617"/>
  <c r="AO617" s="1"/>
  <c r="AP616"/>
  <c r="AO616"/>
  <c r="AN616"/>
  <c r="AM616"/>
  <c r="AP615"/>
  <c r="AN615"/>
  <c r="AM615"/>
  <c r="AO615" s="1"/>
  <c r="AP614"/>
  <c r="AO614"/>
  <c r="AN614"/>
  <c r="AM614"/>
  <c r="AP613"/>
  <c r="AN613"/>
  <c r="AM613"/>
  <c r="AO613" s="1"/>
  <c r="AP612"/>
  <c r="AO612"/>
  <c r="AN612"/>
  <c r="AM612"/>
  <c r="AP611"/>
  <c r="AN611"/>
  <c r="AM611"/>
  <c r="AO611" s="1"/>
  <c r="AP610"/>
  <c r="AO610"/>
  <c r="AN610"/>
  <c r="AM610"/>
  <c r="AP609"/>
  <c r="AN609"/>
  <c r="AM609"/>
  <c r="AO609" s="1"/>
  <c r="AP608"/>
  <c r="AO608"/>
  <c r="AN608"/>
  <c r="AM608"/>
  <c r="AP607"/>
  <c r="AN607"/>
  <c r="AM607"/>
  <c r="AO607" s="1"/>
  <c r="AP606"/>
  <c r="AO606"/>
  <c r="AN606"/>
  <c r="AM606"/>
  <c r="AP605"/>
  <c r="AN605"/>
  <c r="AM605"/>
  <c r="AO605" s="1"/>
  <c r="AP604"/>
  <c r="AO604"/>
  <c r="AN604"/>
  <c r="AM604"/>
  <c r="AP603"/>
  <c r="AN603"/>
  <c r="AM603"/>
  <c r="AO603" s="1"/>
  <c r="AP602"/>
  <c r="AO602"/>
  <c r="AN602"/>
  <c r="AM602"/>
  <c r="AP601"/>
  <c r="AN601"/>
  <c r="AM601"/>
  <c r="AO601" s="1"/>
  <c r="AP600"/>
  <c r="AO600"/>
  <c r="AN600"/>
  <c r="AM600"/>
  <c r="AP599"/>
  <c r="AN599"/>
  <c r="AM599"/>
  <c r="AO599" s="1"/>
  <c r="AN598"/>
  <c r="AM598"/>
  <c r="AN597"/>
  <c r="AM597"/>
  <c r="AN596"/>
  <c r="AM596"/>
  <c r="AO595"/>
  <c r="AN595"/>
  <c r="AP595" s="1"/>
  <c r="AM595"/>
  <c r="AP594"/>
  <c r="AO594"/>
  <c r="AN594"/>
  <c r="AM594"/>
  <c r="AO593"/>
  <c r="AN593"/>
  <c r="AP593" s="1"/>
  <c r="AM593"/>
  <c r="AP592"/>
  <c r="AO592"/>
  <c r="AN592"/>
  <c r="AM592"/>
  <c r="AO591"/>
  <c r="AN591"/>
  <c r="AP591" s="1"/>
  <c r="AM591"/>
  <c r="AP590"/>
  <c r="AO590"/>
  <c r="AN590"/>
  <c r="AM590"/>
  <c r="AO589"/>
  <c r="AN589"/>
  <c r="AP589" s="1"/>
  <c r="AM589"/>
  <c r="AP588"/>
  <c r="AO588"/>
  <c r="AN588"/>
  <c r="AM588"/>
  <c r="AO587"/>
  <c r="AN587"/>
  <c r="AP587" s="1"/>
  <c r="AM587"/>
  <c r="AP586"/>
  <c r="AO586"/>
  <c r="AN586"/>
  <c r="AM586"/>
  <c r="AO585"/>
  <c r="AN585"/>
  <c r="AP585" s="1"/>
  <c r="AM585"/>
  <c r="AP584"/>
  <c r="AO584"/>
  <c r="AN584"/>
  <c r="AM584"/>
  <c r="AO583"/>
  <c r="AN583"/>
  <c r="AP583" s="1"/>
  <c r="AM583"/>
  <c r="AN582"/>
  <c r="AM582"/>
  <c r="AP581"/>
  <c r="AN581"/>
  <c r="AM581"/>
  <c r="AO581" s="1"/>
  <c r="AP580"/>
  <c r="AO580"/>
  <c r="AN580"/>
  <c r="AM580"/>
  <c r="AP579"/>
  <c r="AN579"/>
  <c r="AM579"/>
  <c r="AO579" s="1"/>
  <c r="AP578"/>
  <c r="AO578"/>
  <c r="AN578"/>
  <c r="AM578"/>
  <c r="AP577"/>
  <c r="AN577"/>
  <c r="AM577"/>
  <c r="AO577" s="1"/>
  <c r="AP576"/>
  <c r="AO576"/>
  <c r="AN576"/>
  <c r="AM576"/>
  <c r="AP575"/>
  <c r="AN575"/>
  <c r="AM575"/>
  <c r="AO575" s="1"/>
  <c r="AP574"/>
  <c r="AO574"/>
  <c r="AN574"/>
  <c r="AM574"/>
  <c r="AP573"/>
  <c r="AN573"/>
  <c r="AM573"/>
  <c r="AO573" s="1"/>
  <c r="AP572"/>
  <c r="AO572"/>
  <c r="AN572"/>
  <c r="AM572"/>
  <c r="AP571"/>
  <c r="AN571"/>
  <c r="AM571"/>
  <c r="AO571" s="1"/>
  <c r="AP570"/>
  <c r="AO570"/>
  <c r="AN570"/>
  <c r="AM570"/>
  <c r="AP569"/>
  <c r="AN569"/>
  <c r="AM569"/>
  <c r="AO569" s="1"/>
  <c r="AH569"/>
  <c r="AP568"/>
  <c r="AO568"/>
  <c r="AN568"/>
  <c r="AM568"/>
  <c r="AN567"/>
  <c r="AP567" s="1"/>
  <c r="AM567"/>
  <c r="AO567" s="1"/>
  <c r="AP566"/>
  <c r="AO566"/>
  <c r="AN566"/>
  <c r="AM566"/>
  <c r="AH566"/>
  <c r="AN565"/>
  <c r="AM565"/>
  <c r="AP564"/>
  <c r="AO564"/>
  <c r="AN564"/>
  <c r="AM564"/>
  <c r="AP563"/>
  <c r="AN563"/>
  <c r="AM563"/>
  <c r="AO563" s="1"/>
  <c r="AP562"/>
  <c r="AO562"/>
  <c r="AN562"/>
  <c r="AM562"/>
  <c r="AP561"/>
  <c r="AN561"/>
  <c r="AM561"/>
  <c r="AO561" s="1"/>
  <c r="AP560"/>
  <c r="AO560"/>
  <c r="AN560"/>
  <c r="AM560"/>
  <c r="AP559"/>
  <c r="AN559"/>
  <c r="AM559"/>
  <c r="AO559" s="1"/>
  <c r="B558"/>
  <c r="B557"/>
  <c r="B556"/>
  <c r="B555"/>
  <c r="B554"/>
  <c r="B553"/>
  <c r="AN552"/>
  <c r="AM552"/>
  <c r="AN551"/>
  <c r="AM551"/>
  <c r="AN550"/>
  <c r="AM550"/>
  <c r="AN549"/>
  <c r="AM549"/>
  <c r="AN548"/>
  <c r="AM548"/>
  <c r="AN547"/>
  <c r="AM547"/>
  <c r="AN546"/>
  <c r="AM546"/>
  <c r="AN545"/>
  <c r="AM545"/>
  <c r="AN544"/>
  <c r="AM544"/>
  <c r="AN543"/>
  <c r="AM543"/>
  <c r="AN542"/>
  <c r="AM542"/>
  <c r="AN541"/>
  <c r="AM541"/>
  <c r="AN538"/>
  <c r="AM538"/>
  <c r="AN537"/>
  <c r="AM537"/>
  <c r="AN536"/>
  <c r="AM536"/>
  <c r="AP535"/>
  <c r="AN535"/>
  <c r="AM535"/>
  <c r="AO535" s="1"/>
  <c r="V525"/>
  <c r="V522"/>
  <c r="AP519"/>
  <c r="AO519"/>
  <c r="AN519"/>
  <c r="AM519"/>
  <c r="AN518"/>
  <c r="AM518"/>
  <c r="AN517"/>
  <c r="AM517"/>
  <c r="AN516"/>
  <c r="AM516"/>
  <c r="V505"/>
  <c r="V504"/>
  <c r="V503"/>
  <c r="V501"/>
  <c r="V500"/>
  <c r="V499"/>
  <c r="V498"/>
  <c r="V497"/>
  <c r="AP496"/>
  <c r="AN496"/>
  <c r="AM496"/>
  <c r="AO496" s="1"/>
  <c r="AO495"/>
  <c r="AN495"/>
  <c r="AP495" s="1"/>
  <c r="AM495"/>
  <c r="AH495"/>
  <c r="AD495"/>
  <c r="B495"/>
  <c r="B494"/>
  <c r="B493"/>
  <c r="B492"/>
  <c r="AN491"/>
  <c r="AM491"/>
  <c r="B491"/>
  <c r="AN490"/>
  <c r="AP490" s="1"/>
  <c r="AM490"/>
  <c r="AO490" s="1"/>
  <c r="B490"/>
  <c r="B489"/>
  <c r="AP488"/>
  <c r="AO488"/>
  <c r="AN488"/>
  <c r="AM488"/>
  <c r="AK488"/>
  <c r="AH488"/>
  <c r="AD488"/>
  <c r="B488"/>
  <c r="B487"/>
  <c r="B486"/>
  <c r="B485"/>
  <c r="AN484"/>
  <c r="AM484"/>
  <c r="AK484"/>
  <c r="AH484"/>
  <c r="AG484"/>
  <c r="AD484"/>
  <c r="T484"/>
  <c r="B484"/>
  <c r="AN483"/>
  <c r="AM483"/>
  <c r="AK483"/>
  <c r="AH483"/>
  <c r="AG483"/>
  <c r="AD483"/>
  <c r="T483"/>
  <c r="B483"/>
  <c r="AN482"/>
  <c r="AM482"/>
  <c r="AK482"/>
  <c r="AH482"/>
  <c r="AG482"/>
  <c r="AD482"/>
  <c r="T482"/>
  <c r="Q482"/>
  <c r="B482"/>
  <c r="AN481"/>
  <c r="AM481"/>
  <c r="AK481"/>
  <c r="AH481"/>
  <c r="AG481"/>
  <c r="AD481"/>
  <c r="T481"/>
  <c r="B481"/>
  <c r="AP480"/>
  <c r="AN480"/>
  <c r="AM480"/>
  <c r="AO480" s="1"/>
  <c r="AK480"/>
  <c r="AG480"/>
  <c r="AD480"/>
  <c r="T480"/>
  <c r="AH480" s="1"/>
  <c r="B480"/>
  <c r="AN479"/>
  <c r="AM479"/>
  <c r="AK479"/>
  <c r="AG479"/>
  <c r="AD479"/>
  <c r="T479"/>
  <c r="AH479" s="1"/>
  <c r="Q479"/>
  <c r="B479"/>
  <c r="AN478"/>
  <c r="AM478"/>
  <c r="AK478"/>
  <c r="AG478"/>
  <c r="AD478"/>
  <c r="T478"/>
  <c r="AH478" s="1"/>
  <c r="B478"/>
  <c r="AP477"/>
  <c r="AO477"/>
  <c r="AN477"/>
  <c r="AM477"/>
  <c r="AK477"/>
  <c r="AH477"/>
  <c r="AG477"/>
  <c r="AD477"/>
  <c r="T477"/>
  <c r="Q477"/>
  <c r="B477"/>
  <c r="AN476"/>
  <c r="AM476"/>
  <c r="AK476"/>
  <c r="AG476"/>
  <c r="AD476"/>
  <c r="T476"/>
  <c r="AH476" s="1"/>
  <c r="Q476"/>
  <c r="B476"/>
  <c r="AO475"/>
  <c r="AN475"/>
  <c r="AP475" s="1"/>
  <c r="AM475"/>
  <c r="AK475"/>
  <c r="AH475"/>
  <c r="AG475"/>
  <c r="AD475"/>
  <c r="T475"/>
  <c r="Q475"/>
  <c r="B475"/>
  <c r="AN474"/>
  <c r="AM474"/>
  <c r="B474"/>
  <c r="AN473"/>
  <c r="AM473"/>
  <c r="B473"/>
  <c r="AN472"/>
  <c r="AM472"/>
  <c r="B472"/>
  <c r="AP471"/>
  <c r="AO471"/>
  <c r="AN471"/>
  <c r="AM471"/>
  <c r="B471"/>
  <c r="AP470"/>
  <c r="AN470"/>
  <c r="AO470" s="1"/>
  <c r="AM470"/>
  <c r="AH470"/>
  <c r="AD470"/>
  <c r="T470"/>
  <c r="AN469"/>
  <c r="AM469"/>
  <c r="AD469"/>
  <c r="T469"/>
  <c r="AH469" s="1"/>
  <c r="AN468"/>
  <c r="AM468"/>
  <c r="AD468"/>
  <c r="T468"/>
  <c r="AH468" s="1"/>
  <c r="AN467"/>
  <c r="AM467"/>
  <c r="AH467"/>
  <c r="AD467"/>
  <c r="T467"/>
  <c r="AN466"/>
  <c r="AM466"/>
  <c r="AH466"/>
  <c r="AD466"/>
  <c r="T466"/>
  <c r="AN465"/>
  <c r="AM465"/>
  <c r="AH465"/>
  <c r="AD465"/>
  <c r="T465"/>
  <c r="AN464"/>
  <c r="AM464"/>
  <c r="AH464"/>
  <c r="AD464"/>
  <c r="T464"/>
  <c r="AN463"/>
  <c r="AM463"/>
  <c r="AD463"/>
  <c r="T463"/>
  <c r="AH463" s="1"/>
  <c r="AN462"/>
  <c r="AM462"/>
  <c r="AH462"/>
  <c r="AP461"/>
  <c r="AO461"/>
  <c r="AN461"/>
  <c r="AM461"/>
  <c r="T461"/>
  <c r="AN460"/>
  <c r="AM460"/>
  <c r="T460"/>
  <c r="AN459"/>
  <c r="AM459"/>
  <c r="T459"/>
  <c r="AN458"/>
  <c r="AM458"/>
  <c r="T458"/>
  <c r="AN457"/>
  <c r="AM457"/>
  <c r="T457"/>
  <c r="AN456"/>
  <c r="AM456"/>
  <c r="AH456"/>
  <c r="B455"/>
  <c r="B454"/>
  <c r="B453"/>
  <c r="B452"/>
  <c r="B451"/>
  <c r="B450"/>
  <c r="B449"/>
  <c r="AP448"/>
  <c r="AO448"/>
  <c r="B448"/>
  <c r="AN447"/>
  <c r="AM447"/>
  <c r="AH447"/>
  <c r="B447"/>
  <c r="AO446"/>
  <c r="AN446"/>
  <c r="AP446" s="1"/>
  <c r="AM446"/>
  <c r="AJ446"/>
  <c r="AI446"/>
  <c r="AH446"/>
  <c r="B446"/>
  <c r="AN442"/>
  <c r="AM442"/>
  <c r="AO441"/>
  <c r="AN441"/>
  <c r="AP441" s="1"/>
  <c r="AM441"/>
  <c r="AN440"/>
  <c r="AM440"/>
  <c r="AO439"/>
  <c r="AN439"/>
  <c r="AP439" s="1"/>
  <c r="AM439"/>
  <c r="AN438"/>
  <c r="AM438"/>
  <c r="AP437"/>
  <c r="AN437"/>
  <c r="AM437"/>
  <c r="AO437" s="1"/>
  <c r="AN436"/>
  <c r="AM436"/>
  <c r="AP435"/>
  <c r="AO435"/>
  <c r="AN435"/>
  <c r="AM435"/>
  <c r="AN434"/>
  <c r="AM434"/>
  <c r="AO433"/>
  <c r="AN433"/>
  <c r="AP433" s="1"/>
  <c r="AM433"/>
  <c r="B432"/>
  <c r="B431"/>
  <c r="AO430"/>
  <c r="AN430"/>
  <c r="AP430" s="1"/>
  <c r="AM430"/>
  <c r="B430"/>
  <c r="B429"/>
  <c r="B428"/>
  <c r="AN427"/>
  <c r="AP427" s="1"/>
  <c r="AM427"/>
  <c r="AO427" s="1"/>
  <c r="B427"/>
  <c r="AN426"/>
  <c r="AM426"/>
  <c r="AN425"/>
  <c r="AM425"/>
  <c r="AN424"/>
  <c r="AM424"/>
  <c r="AN423"/>
  <c r="AM423"/>
  <c r="AN422"/>
  <c r="AM422"/>
  <c r="AP421"/>
  <c r="AN421"/>
  <c r="AM421"/>
  <c r="AO421" s="1"/>
  <c r="AN420"/>
  <c r="AM420"/>
  <c r="AN419"/>
  <c r="AM419"/>
  <c r="AN418"/>
  <c r="AM418"/>
  <c r="AN417"/>
  <c r="AM417"/>
  <c r="AN416"/>
  <c r="AM416"/>
  <c r="AN415"/>
  <c r="AM415"/>
  <c r="AN414"/>
  <c r="AM414"/>
  <c r="AN413"/>
  <c r="AM413"/>
  <c r="AN412"/>
  <c r="AM412"/>
  <c r="AN411"/>
  <c r="AM411"/>
  <c r="AN410"/>
  <c r="AM410"/>
  <c r="AN409"/>
  <c r="AM409"/>
  <c r="AN408"/>
  <c r="AM408"/>
  <c r="AN407"/>
  <c r="AM407"/>
  <c r="AN406"/>
  <c r="AM406"/>
  <c r="AN405"/>
  <c r="AM405"/>
  <c r="AN404"/>
  <c r="AM404"/>
  <c r="AN403"/>
  <c r="AM403"/>
  <c r="AN402"/>
  <c r="AM402"/>
  <c r="B402"/>
  <c r="AN401"/>
  <c r="AM401"/>
  <c r="B401"/>
  <c r="AP400"/>
  <c r="AO400"/>
  <c r="AN400"/>
  <c r="AM400"/>
  <c r="B400"/>
  <c r="AN399"/>
  <c r="AM399"/>
  <c r="B399"/>
  <c r="B398"/>
  <c r="B397"/>
  <c r="B396"/>
  <c r="B395"/>
  <c r="B394"/>
  <c r="B393"/>
  <c r="B392"/>
  <c r="B391"/>
  <c r="AN390"/>
  <c r="AM390"/>
  <c r="B390"/>
  <c r="AN389"/>
  <c r="AM389"/>
  <c r="B389"/>
  <c r="AN388"/>
  <c r="AM388"/>
  <c r="B388"/>
  <c r="AN387"/>
  <c r="AM387"/>
  <c r="B387"/>
  <c r="AN386"/>
  <c r="AM386"/>
  <c r="B386"/>
  <c r="AN385"/>
  <c r="AM385"/>
  <c r="B385"/>
  <c r="AN384"/>
  <c r="AM384"/>
  <c r="B384"/>
  <c r="AN383"/>
  <c r="AM383"/>
  <c r="B383"/>
  <c r="AN382"/>
  <c r="AM382"/>
  <c r="B382"/>
  <c r="AN381"/>
  <c r="AM381"/>
  <c r="B381"/>
  <c r="AN380"/>
  <c r="AM380"/>
  <c r="B380"/>
  <c r="AN379"/>
  <c r="AM379"/>
  <c r="B379"/>
  <c r="AN378"/>
  <c r="AM378"/>
  <c r="B378"/>
  <c r="AP377"/>
  <c r="AO377"/>
  <c r="AN377"/>
  <c r="AM377"/>
  <c r="B377"/>
  <c r="AN376"/>
  <c r="AM376"/>
  <c r="B376"/>
  <c r="AN375"/>
  <c r="AM375"/>
  <c r="B375"/>
  <c r="AP372"/>
  <c r="AN372"/>
  <c r="AM372"/>
  <c r="AO372" s="1"/>
  <c r="AO371"/>
  <c r="AN371"/>
  <c r="AP371" s="1"/>
  <c r="AM371"/>
  <c r="B371"/>
  <c r="AN370"/>
  <c r="AM370"/>
  <c r="B370"/>
  <c r="AN369"/>
  <c r="AM369"/>
  <c r="B369"/>
  <c r="AP368"/>
  <c r="AO368"/>
  <c r="AN368"/>
  <c r="AM368"/>
  <c r="B368"/>
  <c r="AN367"/>
  <c r="AM367"/>
  <c r="AN366"/>
  <c r="AM366"/>
  <c r="AN365"/>
  <c r="AM365"/>
  <c r="AN364"/>
  <c r="AM364"/>
  <c r="AO363"/>
  <c r="AN363"/>
  <c r="AP363" s="1"/>
  <c r="AM363"/>
  <c r="T362"/>
  <c r="U361"/>
  <c r="T361"/>
  <c r="AN360"/>
  <c r="AM360"/>
  <c r="AH360"/>
  <c r="B360"/>
  <c r="AN359"/>
  <c r="AM359"/>
  <c r="AH359"/>
  <c r="B359"/>
  <c r="AN358"/>
  <c r="AM358"/>
  <c r="AH358"/>
  <c r="B358"/>
  <c r="AP357"/>
  <c r="AO357"/>
  <c r="AN357"/>
  <c r="AM357"/>
  <c r="AH357"/>
  <c r="B357"/>
  <c r="AN356"/>
  <c r="AM356"/>
  <c r="AH356"/>
  <c r="B356"/>
  <c r="AN355"/>
  <c r="AM355"/>
  <c r="AH355"/>
  <c r="B355"/>
  <c r="AN354"/>
  <c r="AM354"/>
  <c r="AH354"/>
  <c r="B354"/>
  <c r="AN353"/>
  <c r="AM353"/>
  <c r="AH353"/>
  <c r="B353"/>
  <c r="AN352"/>
  <c r="AM352"/>
  <c r="AH352"/>
  <c r="B352"/>
  <c r="AN351"/>
  <c r="AP351" s="1"/>
  <c r="AM351"/>
  <c r="AO351" s="1"/>
  <c r="AH351"/>
  <c r="B351"/>
  <c r="AN350"/>
  <c r="AM350"/>
  <c r="AH350"/>
  <c r="B350"/>
  <c r="AN349"/>
  <c r="AM349"/>
  <c r="AH349"/>
  <c r="B349"/>
  <c r="AP348"/>
  <c r="AO348"/>
  <c r="AN348"/>
  <c r="AM348"/>
  <c r="AH348"/>
  <c r="B348"/>
  <c r="AN347"/>
  <c r="AM347"/>
  <c r="AH347"/>
  <c r="B347"/>
  <c r="AN346"/>
  <c r="AM346"/>
  <c r="AH346"/>
  <c r="B346"/>
  <c r="AN345"/>
  <c r="AM345"/>
  <c r="AH345"/>
  <c r="B345"/>
  <c r="AN344"/>
  <c r="AM344"/>
  <c r="AH344"/>
  <c r="B344"/>
  <c r="AN343"/>
  <c r="AM343"/>
  <c r="AH343"/>
  <c r="B343"/>
  <c r="AN342"/>
  <c r="AM342"/>
  <c r="AH342"/>
  <c r="B342"/>
  <c r="AP341"/>
  <c r="AO341"/>
  <c r="AN341"/>
  <c r="AM341"/>
  <c r="AH341"/>
  <c r="B341"/>
  <c r="AN340"/>
  <c r="AM340"/>
  <c r="AH340"/>
  <c r="B340"/>
  <c r="AN339"/>
  <c r="AM339"/>
  <c r="AH339"/>
  <c r="B339"/>
  <c r="AN338"/>
  <c r="AM338"/>
  <c r="AH338"/>
  <c r="B338"/>
  <c r="AN337"/>
  <c r="AM337"/>
  <c r="AH337"/>
  <c r="B337"/>
  <c r="AN336"/>
  <c r="AM336"/>
  <c r="AH336"/>
  <c r="B336"/>
  <c r="AN335"/>
  <c r="AM335"/>
  <c r="AH335"/>
  <c r="B335"/>
  <c r="AP334"/>
  <c r="AN334"/>
  <c r="AM334"/>
  <c r="AO334" s="1"/>
  <c r="T334"/>
  <c r="B334"/>
  <c r="AN333"/>
  <c r="AP333" s="1"/>
  <c r="AM333"/>
  <c r="AO333" s="1"/>
  <c r="T333"/>
  <c r="B333"/>
  <c r="AP332"/>
  <c r="AO332"/>
  <c r="AN332"/>
  <c r="AM332"/>
  <c r="T332"/>
  <c r="B332"/>
  <c r="AN331"/>
  <c r="AM331"/>
  <c r="AP330"/>
  <c r="AO330"/>
  <c r="AN330"/>
  <c r="AM330"/>
  <c r="AN329"/>
  <c r="AM329"/>
  <c r="AN328"/>
  <c r="AM328"/>
  <c r="B323"/>
  <c r="B322"/>
  <c r="B321"/>
  <c r="AN320"/>
  <c r="AM320"/>
  <c r="B320"/>
  <c r="AP319"/>
  <c r="AO319"/>
  <c r="AN319"/>
  <c r="AM319"/>
  <c r="B319"/>
  <c r="B318"/>
  <c r="AP316"/>
  <c r="AN316"/>
  <c r="AM316"/>
  <c r="AO316" s="1"/>
  <c r="AN315"/>
  <c r="AM315"/>
  <c r="AN313"/>
  <c r="AP313" s="1"/>
  <c r="AM313"/>
  <c r="AO313" s="1"/>
  <c r="AP311"/>
  <c r="AO311"/>
  <c r="AN311"/>
  <c r="AM311"/>
  <c r="AH311"/>
  <c r="AN310"/>
  <c r="AM310"/>
  <c r="AH310"/>
  <c r="AP308"/>
  <c r="AO308"/>
  <c r="AN308"/>
  <c r="AM308"/>
  <c r="AN306"/>
  <c r="AP306" s="1"/>
  <c r="AM306"/>
  <c r="AO306" s="1"/>
  <c r="AP304"/>
  <c r="AO304"/>
  <c r="AN304"/>
  <c r="AM304"/>
  <c r="AN302"/>
  <c r="AM302"/>
  <c r="AP301"/>
  <c r="AN301"/>
  <c r="AM301"/>
  <c r="AO301" s="1"/>
  <c r="AN300"/>
  <c r="AM300"/>
  <c r="B298"/>
  <c r="B297"/>
  <c r="B282"/>
  <c r="B281"/>
  <c r="AO280"/>
  <c r="AN280"/>
  <c r="AP280" s="1"/>
  <c r="AM280"/>
  <c r="B280"/>
  <c r="B279"/>
  <c r="B278"/>
  <c r="AN277"/>
  <c r="AP277" s="1"/>
  <c r="AM277"/>
  <c r="AO277" s="1"/>
  <c r="B277"/>
  <c r="B276"/>
  <c r="B275"/>
  <c r="AP274"/>
  <c r="AN274"/>
  <c r="AM274"/>
  <c r="AO274" s="1"/>
  <c r="B274"/>
  <c r="B273"/>
  <c r="B272"/>
  <c r="B271"/>
  <c r="B270"/>
  <c r="B269"/>
  <c r="AP268"/>
  <c r="B268"/>
  <c r="B267"/>
  <c r="B266"/>
  <c r="B265"/>
  <c r="B264"/>
  <c r="B263"/>
  <c r="AP262"/>
  <c r="B262"/>
  <c r="B261"/>
  <c r="B260"/>
  <c r="AN259"/>
  <c r="AP259" s="1"/>
  <c r="AM259"/>
  <c r="AO259" s="1"/>
  <c r="B259"/>
  <c r="B258"/>
  <c r="B257"/>
  <c r="B256"/>
  <c r="B255"/>
  <c r="B254"/>
  <c r="AP253"/>
  <c r="B253"/>
  <c r="AQ252"/>
  <c r="AO252"/>
  <c r="AN252"/>
  <c r="AP252" s="1"/>
  <c r="AM252"/>
  <c r="AQ251"/>
  <c r="AQ250"/>
  <c r="AN250"/>
  <c r="AM250"/>
  <c r="AQ249"/>
  <c r="AP249"/>
  <c r="AO249"/>
  <c r="AN249"/>
  <c r="AM249"/>
  <c r="AQ248"/>
  <c r="AP248"/>
  <c r="AN248"/>
  <c r="AM248"/>
  <c r="AO248" s="1"/>
  <c r="B247"/>
  <c r="AP246"/>
  <c r="AO246"/>
  <c r="B246"/>
  <c r="B245"/>
  <c r="AP244"/>
  <c r="AO244"/>
  <c r="B244"/>
  <c r="B243"/>
  <c r="AN242"/>
  <c r="AP242" s="1"/>
  <c r="AM242"/>
  <c r="AO242" s="1"/>
  <c r="B242"/>
  <c r="B241"/>
  <c r="B240"/>
  <c r="B239"/>
  <c r="AN238"/>
  <c r="AP238" s="1"/>
  <c r="AM238"/>
  <c r="AO238" s="1"/>
  <c r="B238"/>
  <c r="B237"/>
  <c r="B236"/>
  <c r="AP235"/>
  <c r="AN235"/>
  <c r="AM235"/>
  <c r="AO235" s="1"/>
  <c r="B235"/>
  <c r="B234"/>
  <c r="B233"/>
  <c r="AP232"/>
  <c r="AO232"/>
  <c r="AN232"/>
  <c r="AM232"/>
  <c r="B232"/>
  <c r="B231"/>
  <c r="B230"/>
  <c r="Y229"/>
  <c r="B229"/>
  <c r="Y228"/>
  <c r="B228"/>
  <c r="Y227"/>
  <c r="B227"/>
  <c r="Y226"/>
  <c r="B226"/>
  <c r="Y225"/>
  <c r="B225"/>
  <c r="Y224"/>
  <c r="B224"/>
  <c r="Y223"/>
  <c r="B223"/>
  <c r="Y222"/>
  <c r="B222"/>
  <c r="B221"/>
  <c r="B220"/>
  <c r="AQ219"/>
  <c r="AQ218"/>
  <c r="AQ217"/>
  <c r="AQ216"/>
  <c r="AN215"/>
  <c r="AM215"/>
  <c r="AN214"/>
  <c r="AM214"/>
  <c r="AN213"/>
  <c r="AM213"/>
  <c r="AN212"/>
  <c r="AM212"/>
  <c r="AN211"/>
  <c r="AM211"/>
  <c r="AN210"/>
  <c r="AM210"/>
  <c r="AN209"/>
  <c r="AM209"/>
  <c r="AN208"/>
  <c r="AM208"/>
  <c r="AN207"/>
  <c r="AM207"/>
  <c r="AN206"/>
  <c r="AM206"/>
  <c r="AN205"/>
  <c r="AM205"/>
  <c r="AN204"/>
  <c r="AM204"/>
  <c r="AP203"/>
  <c r="AN203"/>
  <c r="AM203"/>
  <c r="AO203" s="1"/>
  <c r="AN202"/>
  <c r="AM202"/>
  <c r="AN201"/>
  <c r="AM201"/>
  <c r="AN200"/>
  <c r="AM200"/>
  <c r="AN199"/>
  <c r="AM199"/>
  <c r="AN198"/>
  <c r="AM198"/>
  <c r="AN197"/>
  <c r="AM197"/>
  <c r="AN196"/>
  <c r="AM196"/>
  <c r="AN195"/>
  <c r="AM195"/>
  <c r="AN194"/>
  <c r="AM194"/>
  <c r="AN193"/>
  <c r="AM193"/>
  <c r="AN192"/>
  <c r="AM192"/>
  <c r="AN191"/>
  <c r="AM191"/>
  <c r="AN190"/>
  <c r="AM190"/>
  <c r="AN189"/>
  <c r="AM189"/>
  <c r="AN188"/>
  <c r="AM188"/>
  <c r="AN187"/>
  <c r="AM187"/>
  <c r="AN186"/>
  <c r="AM186"/>
  <c r="AN185"/>
  <c r="AM185"/>
  <c r="AN184"/>
  <c r="AM184"/>
  <c r="AN183"/>
  <c r="AM183"/>
  <c r="AN182"/>
  <c r="AM182"/>
  <c r="AN181"/>
  <c r="AM181"/>
  <c r="AN180"/>
  <c r="AM180"/>
  <c r="AN179"/>
  <c r="AM179"/>
  <c r="AN178"/>
  <c r="AM178"/>
  <c r="AN177"/>
  <c r="AP177" s="1"/>
  <c r="AM177"/>
  <c r="AO177" s="1"/>
  <c r="AN176"/>
  <c r="AM176"/>
  <c r="AN175"/>
  <c r="AM175"/>
  <c r="AN174"/>
  <c r="AM174"/>
  <c r="AN173"/>
  <c r="AM173"/>
  <c r="AN172"/>
  <c r="AM172"/>
  <c r="AN171"/>
  <c r="AM171"/>
  <c r="AN170"/>
  <c r="AM170"/>
  <c r="AN169"/>
  <c r="AM169"/>
  <c r="AN168"/>
  <c r="AM168"/>
  <c r="AN167"/>
  <c r="AM167"/>
  <c r="AN166"/>
  <c r="AM166"/>
  <c r="AN165"/>
  <c r="AM165"/>
  <c r="AN164"/>
  <c r="AM164"/>
  <c r="AN163"/>
  <c r="AM163"/>
  <c r="AN162"/>
  <c r="AM162"/>
  <c r="AN161"/>
  <c r="AM161"/>
  <c r="AN160"/>
  <c r="AM160"/>
  <c r="AN159"/>
  <c r="AM159"/>
  <c r="AN158"/>
  <c r="AM158"/>
  <c r="AN157"/>
  <c r="AM157"/>
  <c r="AN156"/>
  <c r="AM156"/>
  <c r="AN155"/>
  <c r="AM155"/>
  <c r="AN154"/>
  <c r="AM154"/>
  <c r="AN153"/>
  <c r="AM153"/>
  <c r="AN152"/>
  <c r="AM152"/>
  <c r="AN151"/>
  <c r="AM151"/>
  <c r="AN150"/>
  <c r="AM150"/>
  <c r="AN149"/>
  <c r="AM149"/>
  <c r="AN148"/>
  <c r="AM148"/>
  <c r="AN147"/>
  <c r="AM147"/>
  <c r="AN146"/>
  <c r="AM146"/>
  <c r="AN145"/>
  <c r="AM145"/>
  <c r="AN144"/>
  <c r="AM144"/>
  <c r="AN143"/>
  <c r="AM143"/>
  <c r="AN142"/>
  <c r="AM142"/>
  <c r="AN141"/>
  <c r="AM141"/>
  <c r="AN140"/>
  <c r="AM140"/>
  <c r="AN139"/>
  <c r="AM139"/>
  <c r="AN138"/>
  <c r="AM138"/>
  <c r="AN137"/>
  <c r="AM137"/>
  <c r="AN136"/>
  <c r="AM136"/>
  <c r="AN135"/>
  <c r="AM135"/>
  <c r="AN134"/>
  <c r="AM134"/>
  <c r="AN133"/>
  <c r="AM133"/>
  <c r="AN132"/>
  <c r="AM132"/>
  <c r="AN131"/>
  <c r="AM131"/>
  <c r="AN130"/>
  <c r="AM130"/>
  <c r="AN129"/>
  <c r="AM129"/>
  <c r="AN128"/>
  <c r="AM128"/>
  <c r="AN127"/>
  <c r="AM127"/>
  <c r="AN126"/>
  <c r="AM126"/>
  <c r="AN125"/>
  <c r="AM125"/>
  <c r="AN124"/>
  <c r="AM124"/>
  <c r="AN123"/>
  <c r="AM123"/>
  <c r="AN122"/>
  <c r="AP122" s="1"/>
  <c r="AM122"/>
  <c r="AO122" s="1"/>
  <c r="AN121"/>
  <c r="AM121"/>
  <c r="AN120"/>
  <c r="AM120"/>
  <c r="AN119"/>
  <c r="AM119"/>
  <c r="AN118"/>
  <c r="AM118"/>
  <c r="AN117"/>
  <c r="AM117"/>
  <c r="AN116"/>
  <c r="AM116"/>
  <c r="AN115"/>
  <c r="AM115"/>
  <c r="AN114"/>
  <c r="AM114"/>
  <c r="AN113"/>
  <c r="AM113"/>
  <c r="AN112"/>
  <c r="AM112"/>
  <c r="AN111"/>
  <c r="AM111"/>
  <c r="AN110"/>
  <c r="AM110"/>
  <c r="AN109"/>
  <c r="AM109"/>
  <c r="AN108"/>
  <c r="AM108"/>
  <c r="AN107"/>
  <c r="AM107"/>
  <c r="AN106"/>
  <c r="AM106"/>
  <c r="AN105"/>
  <c r="AM105"/>
  <c r="AN104"/>
  <c r="AM104"/>
  <c r="AN103"/>
  <c r="AM103"/>
  <c r="AN102"/>
  <c r="AM102"/>
  <c r="AN101"/>
  <c r="AM101"/>
  <c r="AN100"/>
  <c r="AM100"/>
  <c r="AN99"/>
  <c r="AM99"/>
  <c r="AN98"/>
  <c r="AM98"/>
  <c r="AN97"/>
  <c r="AM97"/>
  <c r="AN96"/>
  <c r="AM96"/>
  <c r="AN95"/>
  <c r="AM95"/>
  <c r="AN94"/>
  <c r="AM94"/>
  <c r="AN93"/>
  <c r="AM93"/>
  <c r="AN92"/>
  <c r="AM92"/>
  <c r="AN91"/>
  <c r="AP91" s="1"/>
  <c r="AM91"/>
  <c r="AO91" s="1"/>
  <c r="B90"/>
  <c r="B89"/>
  <c r="B88"/>
  <c r="B87"/>
  <c r="B86"/>
  <c r="B85"/>
  <c r="B84"/>
  <c r="B83"/>
  <c r="B82"/>
  <c r="AN81"/>
  <c r="AM81"/>
  <c r="B81"/>
  <c r="B80"/>
  <c r="AN79"/>
  <c r="AM79"/>
  <c r="B79"/>
  <c r="AP78"/>
  <c r="AO78"/>
  <c r="AN78"/>
  <c r="AM78"/>
  <c r="B78"/>
  <c r="AO75"/>
  <c r="AN75"/>
  <c r="AP75" s="1"/>
  <c r="AM75"/>
  <c r="AN73"/>
  <c r="AM73"/>
  <c r="AP72"/>
  <c r="AN72"/>
  <c r="AM72"/>
  <c r="AO72" s="1"/>
  <c r="AI71"/>
  <c r="B70"/>
  <c r="B69"/>
  <c r="AN68"/>
  <c r="AM68"/>
  <c r="B68"/>
  <c r="AO67"/>
  <c r="AN67"/>
  <c r="AP67" s="1"/>
  <c r="AM67"/>
  <c r="B67"/>
  <c r="B66"/>
  <c r="B65"/>
  <c r="AN64"/>
  <c r="AM64"/>
  <c r="B64"/>
  <c r="AP63"/>
  <c r="AO63"/>
  <c r="AN63"/>
  <c r="AM63"/>
  <c r="B63"/>
  <c r="AN62"/>
  <c r="AM62"/>
  <c r="AN61"/>
  <c r="AM61"/>
  <c r="AP60"/>
  <c r="AO60"/>
  <c r="AN60"/>
  <c r="AM60"/>
  <c r="B57"/>
  <c r="B56"/>
  <c r="B55"/>
  <c r="AN54"/>
  <c r="AM54"/>
  <c r="AP53"/>
  <c r="AO53"/>
  <c r="AN53"/>
  <c r="AM53"/>
  <c r="AN52"/>
  <c r="AM52"/>
  <c r="AN51"/>
  <c r="AM51"/>
  <c r="AN47"/>
  <c r="AM47"/>
  <c r="AN46"/>
  <c r="AM46"/>
  <c r="AN45"/>
  <c r="AM45"/>
  <c r="AP44"/>
  <c r="AO44"/>
  <c r="AN44"/>
  <c r="AM44"/>
  <c r="AP43"/>
  <c r="AN43"/>
  <c r="AM43"/>
  <c r="AO43" s="1"/>
  <c r="B43"/>
  <c r="AP42"/>
  <c r="AO42"/>
  <c r="AN42"/>
  <c r="AM42"/>
  <c r="B42"/>
  <c r="AO41"/>
  <c r="AN41"/>
  <c r="AP41" s="1"/>
  <c r="AM41"/>
  <c r="AH40"/>
  <c r="AH39"/>
  <c r="AP38"/>
  <c r="AN38"/>
  <c r="AM38"/>
  <c r="AO38" s="1"/>
  <c r="AH38"/>
  <c r="AP37"/>
  <c r="AO37"/>
  <c r="AN37"/>
  <c r="AM37"/>
  <c r="AH37"/>
  <c r="AO36"/>
  <c r="AN36"/>
  <c r="AP36" s="1"/>
  <c r="AM36"/>
  <c r="AH36"/>
  <c r="AP35"/>
  <c r="AO35"/>
  <c r="AN35"/>
  <c r="AM35"/>
  <c r="AH35"/>
  <c r="B34"/>
  <c r="AN33"/>
  <c r="AM33"/>
  <c r="B33"/>
  <c r="AN32"/>
  <c r="AM32"/>
  <c r="B32"/>
  <c r="AN31"/>
  <c r="AM31"/>
  <c r="AK31"/>
  <c r="AN30"/>
  <c r="AM30"/>
  <c r="AK30"/>
  <c r="AN29"/>
  <c r="AP29" s="1"/>
  <c r="AM29"/>
  <c r="AO29" s="1"/>
  <c r="AK29"/>
  <c r="AK28"/>
  <c r="Y28"/>
  <c r="V28"/>
  <c r="AK27"/>
  <c r="Y27"/>
  <c r="V27"/>
  <c r="AP26"/>
  <c r="AO26"/>
  <c r="AN26"/>
  <c r="AM26"/>
  <c r="AK26"/>
  <c r="AH26"/>
  <c r="AG26"/>
  <c r="AD26"/>
  <c r="AN25"/>
  <c r="AM25"/>
  <c r="AK25"/>
  <c r="AH25"/>
  <c r="AG25"/>
  <c r="AD25"/>
  <c r="AN24"/>
  <c r="AM24"/>
  <c r="AK24"/>
  <c r="AH24"/>
  <c r="AG24"/>
  <c r="AD24"/>
  <c r="AN23"/>
  <c r="AM23"/>
  <c r="AK23"/>
  <c r="AH23"/>
  <c r="AG23"/>
  <c r="AD23"/>
  <c r="AK22"/>
  <c r="AH22"/>
  <c r="AK21"/>
  <c r="AH21"/>
  <c r="AN20"/>
  <c r="AM20"/>
  <c r="AN19"/>
  <c r="AM19"/>
  <c r="AN18"/>
  <c r="AM18"/>
  <c r="AN17"/>
  <c r="AM17"/>
  <c r="AN16"/>
  <c r="AM16"/>
  <c r="AN15"/>
  <c r="AM15"/>
  <c r="AN14"/>
  <c r="AM14"/>
  <c r="AN13"/>
  <c r="AM13"/>
  <c r="AN12"/>
  <c r="AM12"/>
  <c r="AP11"/>
  <c r="AO11"/>
  <c r="AN11"/>
  <c r="AM11"/>
  <c r="AN10"/>
  <c r="AM10"/>
  <c r="AN9"/>
  <c r="AM9"/>
  <c r="AN8"/>
  <c r="AM8"/>
  <c r="AN7"/>
  <c r="AM7"/>
  <c r="AN6"/>
  <c r="AM6"/>
  <c r="AN5"/>
  <c r="AM5"/>
  <c r="AN4"/>
  <c r="AM4"/>
  <c r="AN3"/>
  <c r="AM3"/>
  <c r="AO765" l="1"/>
  <c r="AO776"/>
  <c r="AO786"/>
  <c r="AP735"/>
  <c r="AP759"/>
  <c r="AP767"/>
  <c r="AP778"/>
  <c r="AP780"/>
</calcChain>
</file>

<file path=xl/sharedStrings.xml><?xml version="1.0" encoding="utf-8"?>
<sst xmlns="http://schemas.openxmlformats.org/spreadsheetml/2006/main" count="18725" uniqueCount="842">
  <si>
    <t>Short citation </t>
  </si>
  <si>
    <t>Year</t>
  </si>
  <si>
    <t>Contaminant Group</t>
  </si>
  <si>
    <t>Contaminant type</t>
  </si>
  <si>
    <t>CAS No</t>
  </si>
  <si>
    <t>Common/Chemical name</t>
  </si>
  <si>
    <t>Contaminant (reported)</t>
  </si>
  <si>
    <t>Genus</t>
  </si>
  <si>
    <t>Species name</t>
  </si>
  <si>
    <t>Life stage</t>
  </si>
  <si>
    <t>Exposure Type</t>
  </si>
  <si>
    <t>Medium</t>
  </si>
  <si>
    <t>Exposure Temperature</t>
  </si>
  <si>
    <t>pH</t>
  </si>
  <si>
    <t>Exposure salinity</t>
  </si>
  <si>
    <t>Test Location</t>
  </si>
  <si>
    <t>Number of doses</t>
  </si>
  <si>
    <t>Exposure Conc. of Contaminant</t>
  </si>
  <si>
    <t xml:space="preserve">Unit Exp. Conc. </t>
  </si>
  <si>
    <t>Standardised Exp. conc. (standardised; ug/l)</t>
  </si>
  <si>
    <t xml:space="preserve">Unit Standardised Conc. </t>
  </si>
  <si>
    <t>Study Duration (reported days)</t>
  </si>
  <si>
    <t>Exposure duration (reported)</t>
  </si>
  <si>
    <t>Observed Duration Units (Reported)</t>
  </si>
  <si>
    <t>Exposure duration (days)</t>
  </si>
  <si>
    <t>Effect group</t>
  </si>
  <si>
    <t>Effect Measurement</t>
  </si>
  <si>
    <t>Endpoint</t>
  </si>
  <si>
    <t>Response Site  </t>
  </si>
  <si>
    <t>Effect Conc (reported)</t>
  </si>
  <si>
    <t>MIN Effect Conc (Min) reported</t>
  </si>
  <si>
    <t>MAX Effect Conc (max) reported</t>
  </si>
  <si>
    <t>Unit (Effect Conc reported)</t>
  </si>
  <si>
    <t>Effect Conc (ug/l) standardised</t>
  </si>
  <si>
    <t>MIN Effect Conc (Min)(ug/l) standardised</t>
  </si>
  <si>
    <t>MAX Effect Conc (max) (ug/l) standardised</t>
  </si>
  <si>
    <t>ug/l standardised</t>
  </si>
  <si>
    <t>Mortality (%) reported</t>
  </si>
  <si>
    <t>Ranked mortality</t>
  </si>
  <si>
    <t>Resistance (equivalent)</t>
  </si>
  <si>
    <t>Worst case ranked mortality</t>
  </si>
  <si>
    <t>Resitance (score)</t>
  </si>
  <si>
    <t>Study type</t>
  </si>
  <si>
    <t>Summary of Evidence (narrative)</t>
  </si>
  <si>
    <t>Notes</t>
  </si>
  <si>
    <t>Quality of Evidence</t>
  </si>
  <si>
    <t>Applicability</t>
  </si>
  <si>
    <t>Include/exclude</t>
  </si>
  <si>
    <t>Absil et al., 1996</t>
  </si>
  <si>
    <t>Metals</t>
  </si>
  <si>
    <t>Metals &amp; their compounds</t>
  </si>
  <si>
    <t>Copper</t>
  </si>
  <si>
    <t>Copper chloride (CuCl2)</t>
  </si>
  <si>
    <t>Macoma</t>
  </si>
  <si>
    <t>Macoma balthica</t>
  </si>
  <si>
    <t>Not reported</t>
  </si>
  <si>
    <t xml:space="preserve">Lotic </t>
  </si>
  <si>
    <t>Salt water</t>
  </si>
  <si>
    <t>13 to 17</t>
  </si>
  <si>
    <t>Field artificial</t>
  </si>
  <si>
    <t>nM</t>
  </si>
  <si>
    <t>ug/l</t>
  </si>
  <si>
    <t>Day(s)</t>
  </si>
  <si>
    <t>Growth</t>
  </si>
  <si>
    <t>Weight</t>
  </si>
  <si>
    <t>Sublethal</t>
  </si>
  <si>
    <t>High</t>
  </si>
  <si>
    <t>Field</t>
  </si>
  <si>
    <t>Absil et al. (1996) investigated the influence of sediment, food, and organic ligands on the uptake of copper by sediment-dwelling bivalves. Macoma balthica individuals were exposed to dissolved copper at 25 ug/l daily for 18 days in a flow-through system in fed and unfed experiments. The 18 days of exposure was followed by a 35-day period without any copper addition. Mortality occurred after seven days in both the fed and unfed experiments, and mortality continued to occur in the 35 days without copper with mortalities of 32% for the fed individuals and 45% mortality for the unfed individuals after 40 days. No mortalities occurred in the control treatment and growth was unaffected in both the fed and unfed treatments. </t>
  </si>
  <si>
    <t>H</t>
  </si>
  <si>
    <t>The Influence of Sediment, Food and Organic Ligands on the Uptake of Copper by Sediment-Dwelling Bivalves</t>
  </si>
  <si>
    <t>Mortality</t>
  </si>
  <si>
    <t>Fed</t>
  </si>
  <si>
    <t>Unfed</t>
  </si>
  <si>
    <t>Akberali &amp; Black, 1980</t>
  </si>
  <si>
    <t>Scrobicularia</t>
  </si>
  <si>
    <t>Scrobicularia plana</t>
  </si>
  <si>
    <t>Adult</t>
  </si>
  <si>
    <t>Static</t>
  </si>
  <si>
    <t>Lab</t>
  </si>
  <si>
    <t>0.01, 0.05, 0.1, 0.5</t>
  </si>
  <si>
    <t>ppm</t>
  </si>
  <si>
    <t>10, 50, 100, 500</t>
  </si>
  <si>
    <t>Hour(s)</t>
  </si>
  <si>
    <t>Behaviour</t>
  </si>
  <si>
    <t>Heart rate</t>
  </si>
  <si>
    <t>Behavioural Responses of the Bivalve Scrobicularia plana (Dacosta) Subjected to Short-Term Copper (Cu II) Concentrations</t>
  </si>
  <si>
    <t>Valve movements</t>
  </si>
  <si>
    <t>Shell</t>
  </si>
  <si>
    <t>Akberali &amp; Black (1980) investigated the behavioural responses and survival of the bivalve Scrobicularia plana in response to copper exposure. Scrobicularia were exposed to 10, 50, 100 and 500 ug/l copper until 50% mortality had occurred. Mortality occurred in the highest copper treatment after 48 hours and the LT50 was established at 168 hours in the 500 ug/l treatment. For the behaviour tests, the clams were exposed to 10, 50, 100 and 500 ug/l copper for six hours. The initial responses to the copper exposure were valve closures and rapid drop in heart rates. After 2-3 hours the clams at the lower concentrations of copper started to interact. However, at 500 ug/l the clams remained closed and the heart rates remained low throughout the experiment. </t>
  </si>
  <si>
    <t>LT50</t>
  </si>
  <si>
    <t>Akberali et al., 1982</t>
  </si>
  <si>
    <t>Pesticide/Biocide</t>
  </si>
  <si>
    <t>Carbamate</t>
  </si>
  <si>
    <t>1-Naphthalenol</t>
  </si>
  <si>
    <t>Renewal</t>
  </si>
  <si>
    <t>1, 5, 10</t>
  </si>
  <si>
    <t>mg/l</t>
  </si>
  <si>
    <t>1000, 5000, 10000</t>
  </si>
  <si>
    <t>The Responses of the Estuarine Bivalve Mollusc Scrobicularia to the First Hydrolytic Product of the Insecticide Sevin</t>
  </si>
  <si>
    <t>Akberali &amp; Black (1980) investigated the behavioural responses and survival of the bivalve Scrobicularia plana in response to the insecticide Sevin.  Scrobicularia were exposed to 1000, 5000 and 10,000 ug/l Sevin for 15 days to estimate the median lethal time. Significant mortality occurred in the two highest Sevin treatments with LT50s of 9 days for 10,000 ug/l and 15 days for 5,000 ug/l. No significant mortality occurred at 1,000 ug/l or in the control. For the behaviour tests, the clams were exposed to 1,000, 5,000 and 10,000 ug/l Sevin for 1 hour. The clams responded to Sevin exposure by closing their valve and reducing their heart rate. </t>
  </si>
  <si>
    <t>Almeida et al., 2017</t>
  </si>
  <si>
    <t>Pharmaceutical</t>
  </si>
  <si>
    <t>Anticonvulsant</t>
  </si>
  <si>
    <t>298-46-4</t>
  </si>
  <si>
    <t>Carbamazepine</t>
  </si>
  <si>
    <t>18±1</t>
  </si>
  <si>
    <t xml:space="preserve">0.30, 3.00, 6.00, 9.00 </t>
  </si>
  <si>
    <t>None (sig)</t>
  </si>
  <si>
    <t xml:space="preserve">Almeida et al. (2017) investigated the toxicological impacts of Carbamazepine on Scrobicularia plana. The clams were exposed to a range of concentrations of Carbamazepine (0.00, 0.30, 3.00, 6.00, and 9.00 ug/l) for 96 hours. At each of the exposure concentrations, 17% mortality occurred, however, 17% mortality also occurred in the control. </t>
  </si>
  <si>
    <t>Almeida et al., 2017b</t>
  </si>
  <si>
    <t>4, 8</t>
  </si>
  <si>
    <t>Almeida et al. (2017b) investigated the toxicity associated with the uptake and depuration of Carbamazepine in the clam Scrobicularia plana. Clams from two sampling sites (contaminated and non-contaminated) were exposed to environmentally realistic concentrations of Carbamazepine (0.00, 4.00, and 8.00 ug/l) for 14 days, followed by 14 days depuration period. There was no mortality in the clams exposed to Carbamazepine from the non-contaminated site. There was &lt;7% mortality recorded in the clams exposed to Carbamazepine from the contaminated site.</t>
  </si>
  <si>
    <t>Non-contaminated site</t>
  </si>
  <si>
    <t>&lt;7</t>
  </si>
  <si>
    <t>Some</t>
  </si>
  <si>
    <t xml:space="preserve">Medium </t>
  </si>
  <si>
    <t>Contaminated site</t>
  </si>
  <si>
    <t>Amiard et al., 1985</t>
  </si>
  <si>
    <t>Cadmium</t>
  </si>
  <si>
    <t>Cadmium chloride (CdCl2)</t>
  </si>
  <si>
    <t>LC50</t>
  </si>
  <si>
    <t>Data retrieved from ECOTOX. Original source text not accessible.</t>
  </si>
  <si>
    <t>Experimental Study of Bioaccumulation, Toxicity and Regulation of Some Trace Metals in Various Estuarine and Coastal Organisms</t>
  </si>
  <si>
    <t>Lead</t>
  </si>
  <si>
    <t>Nitric acid, Lead (2+) salt (2:1)</t>
  </si>
  <si>
    <t>Zinc</t>
  </si>
  <si>
    <t>Zinc chloride (ZnCl2)</t>
  </si>
  <si>
    <t>Armstrong &amp; Millemann, 1974</t>
  </si>
  <si>
    <t>Sevin</t>
  </si>
  <si>
    <t>1-Naphthalenol methylcarbamate</t>
  </si>
  <si>
    <t>Macoma nasuta</t>
  </si>
  <si>
    <t>15, 20, 25, 30</t>
  </si>
  <si>
    <t>15000, 20000, 25000, 30000</t>
  </si>
  <si>
    <t>Feeding behaviour</t>
  </si>
  <si>
    <t>EC50</t>
  </si>
  <si>
    <t>Siphons</t>
  </si>
  <si>
    <t xml:space="preserve">Armstrong &amp; Millemann (1974) investigated acute poisoning in the clam Macoma nasuta by insecticide exposure. Clams were exposed to Sevin at 15, 20, 25, and 30 mg/l for 96 hours, to assess behavioural changes. The inability of the clams to retract siphons or close valves was used as endpoints. After 96 hours of exposure around 50% of the clams had lost one or both siphons. The estimated 48-hour and 96-hour EC50s were 27.5 and 17 mg/l. </t>
  </si>
  <si>
    <t>Pathology of Acute Poisoning with the Insecticide Sevin in the Bent-Nosed Clam, Macoma nasuta</t>
  </si>
  <si>
    <t>Ballan-Dufrancais et al., 2001</t>
  </si>
  <si>
    <t>ng/l</t>
  </si>
  <si>
    <t>NR-ZERO</t>
  </si>
  <si>
    <t>ng/ml</t>
  </si>
  <si>
    <t>Ballan-Dufrancais et al. (2001) investigated the cellular and tissular distribution of copper in the Baltic clam Macoma balthica, from a clean or a metal-contaminated site. Clams from clean and contaminated sites were exposed to 30 ng/l or 40 ng/l for 13 days. No mortality occurred in any of the treatments. </t>
  </si>
  <si>
    <t>Cellular and Tissular Distribution of Copper in an Intrasedimentary Bivalve, the Baltic Clam Macoma balthica, Originating from a Clean or a Metal-Rich Site</t>
  </si>
  <si>
    <t>Barlow &amp; Kingston, 2001</t>
  </si>
  <si>
    <t>13462-86-7</t>
  </si>
  <si>
    <t xml:space="preserve">Barite </t>
  </si>
  <si>
    <t>Cerastoderma</t>
  </si>
  <si>
    <t>Cerastoderma edule</t>
  </si>
  <si>
    <t>2, 3</t>
  </si>
  <si>
    <t>mm</t>
  </si>
  <si>
    <t xml:space="preserve">Barlow &amp; Kingston (2001) observed the effects of barite on the gill tissue of Cerastoderma edule and Macoma balthica. The bivalves were exposed to daily doses of 1, 2, and 3-mm depth equivalents of barite for 12 days. At 2- and 3-mm depth dosage, 100% mortality occurred within 12 days for both species. Barlow &amp; Kingston (2001) exposed Cerastoderma edule and Macoma balthica to daily doses of 1, 2, and 3-mm depth equivalents of barite for 12 days. Total (100%) mortality occurred within 12 days for both species at the 2- and 3-mm depth dosage. They determined a 4-day LD50 of 2.6 mm in C.edule that fell to 1.5 mm after eight days. M. balthica was more tolerant with a 4 day LD50 of 2.8 mm that fell to 2 mm after eight days. In both species, mortality was caused by damage to the gill filaments. </t>
  </si>
  <si>
    <t>M</t>
  </si>
  <si>
    <t>Beaumont et al., 1989</t>
  </si>
  <si>
    <t>Organometals</t>
  </si>
  <si>
    <t>Organotin</t>
  </si>
  <si>
    <t>Tributyltin</t>
  </si>
  <si>
    <t>Tributylstannane</t>
  </si>
  <si>
    <t xml:space="preserve">Leaching </t>
  </si>
  <si>
    <t>12 to 19</t>
  </si>
  <si>
    <t>0.86 to 2.97</t>
  </si>
  <si>
    <t>Week(s)</t>
  </si>
  <si>
    <t>NR-LETH</t>
  </si>
  <si>
    <t>MICROCOSM</t>
  </si>
  <si>
    <t>Sandy-Substrate Microcosm Studies on Tributyltin (TBT) Toxicity to Marine Organisms</t>
  </si>
  <si>
    <t>0.06 to 0.17</t>
  </si>
  <si>
    <t>Juvenile</t>
  </si>
  <si>
    <t>Growth, general</t>
  </si>
  <si>
    <t>Population</t>
  </si>
  <si>
    <t>Abundance</t>
  </si>
  <si>
    <t xml:space="preserve">Beaumont et al. (1989) conducted a four-month microcosm experiment to investigate the toxicity of tributyl tin (TBT) on marine organisms. The setup contained a series of sandy-substrate flow through microcosms containing two bivalve species (Cerastoderma edule and Scrobicularia plana), two polychaete species (Nereis diversicolor and Cirratulus cirratus), a crustacean (Corophium volutator) and a gastropod (Littorina littorea). TBT was introduced into three microcosms at high (1-3 ug/l) and three at low (0.06-0.17 ug/l) concentrations. At high levels of TBT, all Cerastoderma edule died within two weeks and progressive mortality was observed in the low TBT treatments over time with 80% mortality after 17 weeks. Scrobicularia plana mortalities increased with time in the high TBT treatments, with 100% mortality after 10 weeks of exposure. High mortalities of Nereis diversicolor were recorded in all microcosms including the control. In the control and low-level TBT treatments, up to 16 species of non-introduced invertebrates were found, whereas, in the high TBT treatments, only two additional juvenile bivalves were observed. Non-introduced Macoma balthica juveniles occurred in the low-level TBT and the control treatments, with no significant differences found between number or size. </t>
  </si>
  <si>
    <t>Bergayou et al., 2019</t>
  </si>
  <si>
    <t>Mixtures</t>
  </si>
  <si>
    <t>Wastewater</t>
  </si>
  <si>
    <t>Environmental</t>
  </si>
  <si>
    <t>N/A</t>
  </si>
  <si>
    <t>Field natural</t>
  </si>
  <si>
    <t>Year(s)</t>
  </si>
  <si>
    <t>Field (Obs)</t>
  </si>
  <si>
    <t xml:space="preserve">Bergayou et al. (2019) observed the changes in an estuarine ecosystem following the cessation of wastewater discharge. Three campaigns were undertaken, two were carried out while the estuary was receiving wastewater discharge in 2001 and 2002, and one campaign was carried out after the cessation of the pollution in 2003. When the ecosystem was receiving wastewater discharge, the intertidal macrobenthic fauna composition was similar, with Hydrobia ulvae as the dominant species, followed by Hediste diversicolor and Scrobicularia plana in decreasing order. After the termination of wastewater discharge, the number of individuals was significantly higher than in the period when the ecosystem received wastewater. In 2003, the dominance of species was Hediste diversicolor, followed by Hydrobia ulvae, Cerastoderma edule, and Scrobicularia plana in decreasing order. However, both before and after the end of wastewater discharge, the Phylum Mollusca was dominant, followed by Annelids and Crustaceans. The species richness was higher in 2003 following the end of the wastewater discharges, with 22 species instead of 14. The total abundance percentage of Cerastoderma edule increased from &lt;4 % in 2001 and 2002 to 23% in 2003. </t>
  </si>
  <si>
    <t>Macoma cumana</t>
  </si>
  <si>
    <t>Berthet et al., 1992</t>
  </si>
  <si>
    <t>7761-88-8</t>
  </si>
  <si>
    <t>Silver</t>
  </si>
  <si>
    <t>Silver nitrate</t>
  </si>
  <si>
    <t>1 to 10</t>
  </si>
  <si>
    <t>&gt;16</t>
  </si>
  <si>
    <t>Unspecified</t>
  </si>
  <si>
    <t xml:space="preserve">Berthet et al. (1992) investigated the bioaccumulation, toxicity, and physicochemical speciation of silver in bivalve molluscs (Crassostrea gigas, Mytilus galloprovincialis, Chlamys varia and Scrobicularia plana). The bivalves were exposed to concentrations of silver between 1 to 1000 ug/l for 16 days.  Scorbicularia plana had 50% mortalitythat occurred within 3 days at the highest tested concentration (1,000 ug/l), 4 days at 200 ug/l and 10.4 days at 100 ug/l. At the lowest concentrations of silver (&lt;50 ug/l) 50% mortality was not reached within the 16 days experiment, therefore the LT50 value is &gt;16 days. </t>
  </si>
  <si>
    <t>Bioaccumulation, Toxicity and Physico-Chemical Speciation of Silver in Bivalve Molluscs: Ecotoxicological and Health Consequences</t>
  </si>
  <si>
    <t>Bertrand et al., 2016</t>
  </si>
  <si>
    <t>14.7 ± 0.1</t>
  </si>
  <si>
    <t>7.73 + 0.01</t>
  </si>
  <si>
    <t xml:space="preserve">Bertrand et al. (2016) investigated the influence of salinity and silver (standard and nanoparticulate) on the bivalve Scrobicularia plana. The bivalves were exposed to silver nitrate (10 ug/l) or silver nanoparticles (10 or 20 ug/l) at 15 and 30% salinity for seven days. No mortalities and no differences in condition index were recorded for any of the exposures, during the seven-day period. </t>
  </si>
  <si>
    <t>14.6 ± 0.1</t>
  </si>
  <si>
    <t>7.87 + 0.01</t>
  </si>
  <si>
    <t>Physiology</t>
  </si>
  <si>
    <t>Condition index</t>
  </si>
  <si>
    <t>Nanoparticles</t>
  </si>
  <si>
    <t>7440-22-4</t>
  </si>
  <si>
    <t>Silver nanoparticles</t>
  </si>
  <si>
    <t>10, 20</t>
  </si>
  <si>
    <t>Boese et al., 1990</t>
  </si>
  <si>
    <t>Organohalogen</t>
  </si>
  <si>
    <t>118-74-1</t>
  </si>
  <si>
    <t>Hexachlorobenzene</t>
  </si>
  <si>
    <t>1,2,3,4,5,6-Hexachlorobenzene</t>
  </si>
  <si>
    <t>3 to 7</t>
  </si>
  <si>
    <t>Physiology, general</t>
  </si>
  <si>
    <t>mg/ml</t>
  </si>
  <si>
    <t>Comparison of Aqueous and Solid-Phase Uptake for Hexachlorobenzene in the Tellinid Clam Macoma nasuta (Conrad): A Mass Balance Approach</t>
  </si>
  <si>
    <t>Boisson et al., 1998</t>
  </si>
  <si>
    <t>Mercury</t>
  </si>
  <si>
    <t xml:space="preserve">Mercury </t>
  </si>
  <si>
    <t>Influence of Chronic Exposure to Silver and Mercury in the Field on the Bioaccumulation Potential of the Bivalve Macoma balthica</t>
  </si>
  <si>
    <t>&gt;15</t>
  </si>
  <si>
    <t>Boisson et al. (1998) investigated the influence of chronic exposure to silver and mercury on the bioaccumulation potential of the bivalve Macoma balthica. Clams from a contaminated and uncontaminated site were exposed to 80 ug/l silver or 100 ug/l mercury for 15 days to establish the time for which 50% of the population of clams exposed to a contaminant died (LT50). The clams from the non-polluted estuary had LT50 values of &gt;15 days for silver and 12 days for mercury. The clams from the contaminated site had LT50 values of 9.3 days for silver and 11 days for mercury. The LT50 value for the clams from the contaminated site was significantly lower than the LT50 of the clam from the uncontaminated site.</t>
  </si>
  <si>
    <t>Bonnard et al., 2009</t>
  </si>
  <si>
    <t>Nitric acid, Copper(2+) salt</t>
  </si>
  <si>
    <t>0.25, 50, 100, 150</t>
  </si>
  <si>
    <t>Burrowing behavior, burrowing length</t>
  </si>
  <si>
    <t>LOEC</t>
  </si>
  <si>
    <t>Bonnard et al. (2009) observed the effects of copper on the burrowing behaviour of the polychaete Nereis diversicolor and the bivalve Scrobicularia plana. The specimens were exposed for four days to copper at concentrations ranging from 25 to 150 ug/l. At the end of the exposure period, the organisms were subjected to burrowing tests after 1 and 2 days. The burrowing rates were significantly negatively influenced by copper exposure, when compared to the controls, inboth the polychaetes and clams.</t>
  </si>
  <si>
    <t>Effects of Copper on the Burrowing Behavior of Estuarine and Coastal Invertebrates, the Polychaete Nereis diversicolor and the Bivalve Scrobicularia plana</t>
  </si>
  <si>
    <t>NOEC</t>
  </si>
  <si>
    <t>Whole organism</t>
  </si>
  <si>
    <t>Bowmer et al., 1994</t>
  </si>
  <si>
    <t>Pulverized Fuel Ash (PFA)</t>
  </si>
  <si>
    <t>Pulverized Fuel Ash ( PFA )</t>
  </si>
  <si>
    <t>Adults</t>
  </si>
  <si>
    <t>Sediment</t>
  </si>
  <si>
    <t>Mesocosm</t>
  </si>
  <si>
    <t>%</t>
  </si>
  <si>
    <t xml:space="preserve">Bowmer et al. (1994) investigated the effects of Pulverized Fuel Ash (PFA) exposure on the cockle Cerastoderma edule for 3 and 9 months. The impacts on survival, growth, metal accumulation, and histology were investigated using model ecosystem experiments. The cockles were exposed to 100% PFA or 50% PFA. After 230 days, the mortality rate of the 100% PFA treatment was 43%, and the mortality rate of the 50% PFA treatment was 42.5%. The growth of the cockles exposed to PFA treatments was notably reduced compared to the control. </t>
  </si>
  <si>
    <t>Length</t>
  </si>
  <si>
    <t>Width</t>
  </si>
  <si>
    <t>Brock, 1992</t>
  </si>
  <si>
    <t>Mercury chloride (HgCl2)</t>
  </si>
  <si>
    <t>ppb</t>
  </si>
  <si>
    <t xml:space="preserve">Brock (1992) investigated the effects of mercury on the biosynthesis of porphyrins in bivalve molluscs (Cerastoderma edule (L.) and C. lamarcki. The physiological condition index values of cockles sampled during growth periods in 1990 and 1991 from a mercury contaminated site and from uncontaminated sites were compared. There were no significant differences between the two populations when species, length, and sampling date were taken into account. Laboratory findings revealed the same findings when cockles were exposed to mercury at 100 ppb for 32 days.  There were no significant differences between the condition index of cockles exposed to mercury and non-exposed individuals.  </t>
  </si>
  <si>
    <t xml:space="preserve">Lab/field </t>
  </si>
  <si>
    <t>Bryant et al., 1984</t>
  </si>
  <si>
    <t>Chromium</t>
  </si>
  <si>
    <t>Chromic acid dipotassium salt</t>
  </si>
  <si>
    <t>2, 4, 8, 16, 32, 64, 128</t>
  </si>
  <si>
    <t>2000, 4000, 8000, 16000, 32000, 64000, 128000</t>
  </si>
  <si>
    <t xml:space="preserve">Bryant et al. (1984) investigated the acute toxicity of chromium to three estuarine species (Corophium volutator, Macoma balthica, Nereis diversicolor) at different temperatures (5, 10, 15'C) and a range of salinities (5 to 40%), at time intervals of up to 384 hours. The toxicity of copper increased as temperature increased and as salinity decreased. Macoma balthica were exposed to chromium concentrations of 2, 4, 8, 16, 32, 64, and 128 ppm (+ controls) and salinities of 5, 10, 15, 20, 25, 30, 35, and 40%. The 96-hour LC50 values ranged from 29 to 640 mg/l chromium depending on exposure temperature and salinity. </t>
  </si>
  <si>
    <t>Effect of Temperature and Salinity on the Toxicity of Chromium to Three Estuarine Invertebrates (Corophium volutator, Macoma balthica, Nereis diversicolor)</t>
  </si>
  <si>
    <t>Bryant et al., 1985</t>
  </si>
  <si>
    <t>Arsenic</t>
  </si>
  <si>
    <t>Arsenenous acid, Sodium salt (1:1)</t>
  </si>
  <si>
    <t>Bryant et al. (1985) investigated the acute toxicity of arsenic to three estuarine species (Corophium volutator, Macoma balthica, Tubifex costatus) at different temperatures (5, 10, 15℃) and a range of salinities (5 to 35%), at time intervals of up to 384 h. Macoma balthica were exposed to arsenic concentrations of 2, 4, 8, 16, 32, 64, and 128 ppm (+ controls) and salinities of 15, 25, and 35%, for up to 192 hours. The 48-hour, 96-hour and 192-hour LC50 values ranged from 500 to &gt;1,000 ppm, 85 to &gt;1,000 ppm, and 15 to 220 ppm arsenic, respectively, depending on exposure temperature and salinity. The survival of the species decreased as time, temperature and concentration of arsenic increased. However, salinity did not have any significant effects.</t>
  </si>
  <si>
    <t>Effect of Temperature and Salinity on the Toxicity of Arsenic to Three Estuarine Invertebrates (Corophium volutator, Macoma balthica, Tubifex costatus)</t>
  </si>
  <si>
    <t>&gt;1000000</t>
  </si>
  <si>
    <t>Bryant et al., 1985b</t>
  </si>
  <si>
    <t>1985b</t>
  </si>
  <si>
    <t>Nickel</t>
  </si>
  <si>
    <t>Nickel chloride (NiCl2)</t>
  </si>
  <si>
    <t>16, 32, 64, 128, 256, 512, 1000, 2000</t>
  </si>
  <si>
    <t>Effect of Temperature and Salinity on the Toxicity of Nickel and Zinc to Two Estuarine Invertebrates (Corophium volutator, Macoma balthica)</t>
  </si>
  <si>
    <t>&gt;2000000</t>
  </si>
  <si>
    <t xml:space="preserve">16, 32, 64, 128, 256, 512, 1000, 2000 </t>
  </si>
  <si>
    <t xml:space="preserve">Bryant et al. (1985b) investigated the acute toxicity of nickel and zinc to two estuarine species (Corophium volutator, Macoma balthica) at different temperatures (5, 10, 15℃) and a range of salinities (5 to 35%), at time intervals of up to 384 hours.  Macoma balthica were exposed to nickel at concentrations of 16, 32, 64, 128, 256, 512, 1,000, and 2,000 ppm (+ controls) and at salinities of 15, 25, and 35%, for up to 384 hours. The 24-hour, 48-hour, 96-hour and 192-hour LC50 values ranged from 450 to &gt;2,000 ppm, 260 to &gt;2,000 ppm, 95 to 1,100 ppm and 65 to 450 ppm nickel, respectively, depending on exposure temperature and salinity. Macoma balthica were exposed to zinc at concentrations of 15, 30, 60, 125, 250, 500, 1,000 and 2,000 ppm (+ controls) and at salinities of 15, 25, and 35%, for up to 192 hours. The 24-hour, 48-hour, 96-hour and 192-hour LC50 values ranged from 85 to &gt;2,000 ppm, 320 to &gt;2,000 ppm, 60 to 950 ppm and 65 to 360 ppm zinc, respectively, depending on exposure temperature and salinity.  The median survival times of the clams exposed to nickel and zinc decreased as salinity decreased. In addition, increases in temperature caused decreases in median survival when the clams were exposed to zinc but not to nickel. </t>
  </si>
  <si>
    <t>Sulfuric acid, Zinc salt (1:1)</t>
  </si>
  <si>
    <t>15, 30, 60, 125, 250, 500, 1000, 2000</t>
  </si>
  <si>
    <t xml:space="preserve">15, 30, 60, 125, 250, 500, 1000, 2000 </t>
  </si>
  <si>
    <t>Buffet et al., 2011</t>
  </si>
  <si>
    <t>Nitric acid, Copper(1+) salt</t>
  </si>
  <si>
    <t>Behavioural and Biochemical Responses of Two Marine Invertebrates Scrobicularia plana and Hediste diversicolor to Copper Oxide Nanoparticles</t>
  </si>
  <si>
    <t>Food consumption</t>
  </si>
  <si>
    <t>Copper oxide (CuO)</t>
  </si>
  <si>
    <t>Buffet et al. (2011) investigated the effects of copper oxide nanoparticles on the behavioural and biochemical responses of Scrobicularia plana and Hediste diversicolor. The clams were exposed to either 10 ug/l copper oxide nanoparticles, 10 ug/l dissolved copper or natural seawater only (control) for seven days. The feeding and burrowing behaviour of the clams were assessed using 20 individuals from each treatment. After four days of exposure, the burrowing tests were carried out by placing the clams onto sediment and recording the number that had burrowed at frequent intervals (every 5 min in the 1st hour, every 10 min in the 2nd hour, every 20 min in the 3rd and 4th hour, then every hour until six or seven hours of the test). The feeding tests were carried out after eleven days of exposure.  The clams were fed Tetraselmis suecica for an hour after which time the concentration of algae not ingested was measured. The results from the burrowing test showed that the clams exposed to soluble or nanoparticular copper had reduced burrowing times compared to the controls. The feeding rate of the clams was significantly reduced by exposure to copper oxide nanoparticles. </t>
  </si>
  <si>
    <t>Buffet et al., 2012</t>
  </si>
  <si>
    <t>1314-13-2</t>
  </si>
  <si>
    <t>Zinc oxide</t>
  </si>
  <si>
    <t>mg kg-1 sediment</t>
  </si>
  <si>
    <t>μg kg-1 sediment</t>
  </si>
  <si>
    <t>Burrowing</t>
  </si>
  <si>
    <t>Buffet et al. (2012) investigated the effects of zinc oxide nanoparticles in sediment on the feeding rate and burrowing behaviour of the clam Scrobicularia plana. Three treatments were conducted: in natural seawater only; diethylene glycol (DEG) alone, (at the same concentration as with NPs) and zinc oxide nanoparticles (3 mg/kg sediment) in DEG. Burrowing tests were carried out after seven days of exposure to one of the three treatments. Individuals were placed onto sediment and the number that had burrowed at certain time intervals was recorded (every 5 min in the first hour, every 10 min in the second hour, every 20 min in the third and fourth hour, and then every hour until six or seven hours of the test). The feeding rate of the clams was estimated following 10 days of exposure to the treatments. The feeding rate was established by calculating the concentration of  Tetraselmis suecica left after an hour of feeding. Exposure to zinc oxide nanoparticles reduced both the burrowing time and feeding rates of the clams.</t>
  </si>
  <si>
    <t xml:space="preserve">Feeding rate </t>
  </si>
  <si>
    <t>Buffet et al., 2013</t>
  </si>
  <si>
    <t>Food</t>
  </si>
  <si>
    <t xml:space="preserve">Buffet et al. (2013) investigated the Biochemical and behavioural responses of Scrobicularia plana to silver (soluble and nanoparticulate) in seawater and microalgal food. The clams were exposed to three treatments; natural seawater only; soluble silver at 10 ug/l or silver NPs at 10 ug/ for 14 days, either via food or via water column. Behavioural tests were carried out via burrowing and feeding rate tests. Burrowing tests were carried out on day 6 for direct exposure and day 5 for food exposure. Feeding rate tests were performed after 13 days for waterborne exposure and after 10 days of dietary exposure. The burrowing of the clams was not affected by any of the silver exposure treatments. However, the feeding rate was impaired after 10 days of dietary exposure. Waterborne exposure of bivalves to either form of silver did not affect the feeding rate.  </t>
  </si>
  <si>
    <t>Buffet et al., 2013b</t>
  </si>
  <si>
    <t>10031-43-3</t>
  </si>
  <si>
    <t>Copper nitrate</t>
  </si>
  <si>
    <t>Tidal</t>
  </si>
  <si>
    <t>1317-38-0</t>
  </si>
  <si>
    <t>Copper oxide nanoparticles</t>
  </si>
  <si>
    <t>Buffet et al. (2013b) investigated the effects of copper oxide nanoparticles and copper nitrate on the feeding rate and burrowing behaviour of the ragworm Hediste diversicolor and the clam Scrobicularia plana, in environmentally realistic conditions in outdoor mesocosms. The burrowing and feeding rate of the clams were tested after 21 and 14 days of exposure to 10 μg/l copper in either soluble or nanoparticulate form. The burrowing rate of the clams was significantly slower when exposed to either form of copper compared to the controls. In addition, the burrowing rate was significantly lower in the soluble copper treatments than in the nanoparticulate copper treatments.  The feeding rates of the clams were affected significantly affected compared to the control and the soluble copper treatments by  exposure to copper oxide nanoparticles .</t>
  </si>
  <si>
    <t>Buffet et al., 2014</t>
  </si>
  <si>
    <t xml:space="preserve">Buffet et al. (2014) investigated the effects of silver nanoparticles and silver nitrate on the feeding rate and burrowing behaviour of the ragworm Hediste diversicolor and the clam Scrobicularia plana in environmentally realistic conditions in outdoor mesocosms. The burrowing and feeding rate were tested after 21 and 14 days of exposure to silver at 10 μg/l. The feeding rate of the clams was not affected by 10 μg/l of silver in either form (nanoparticulate or ionic); neither was burrowing affected by silver nanoparticles. However, soluble silver significantly affected burrowing. No mortality was reported during the 21 days of exposure and the condition index of the clams did not show any significant differences. </t>
  </si>
  <si>
    <t>Buffet et al., 2015</t>
  </si>
  <si>
    <t>7440-43-9</t>
  </si>
  <si>
    <t>7.7 + 0.26</t>
  </si>
  <si>
    <t>33.69 ± 1.68</t>
  </si>
  <si>
    <t xml:space="preserve">Buffet et al. (2015) investigated the effects of cadmium sulfide (CdS) quantum dots on the oxidative stress and behaviour of the clam Scrobicularia plana. Behavioural tests were carried out after 14 days of exposure 10 ug/l CdS quantum dots and to 10 ug/l soluble cadmium. The behavioural patterns of the clams were impaired by exposure to CdS quantum dots with reductions in foot movements, however, soluble cadmium did not affect food movement. The feeding rates of the clams were significantly reduced after exposure to both forms of cadmium. </t>
  </si>
  <si>
    <t>1306-23-6</t>
  </si>
  <si>
    <t>Cadmium sulfide quantum dot</t>
  </si>
  <si>
    <t>Buu &amp; Le Gal, 1989</t>
  </si>
  <si>
    <t>LD50</t>
  </si>
  <si>
    <t>Cadmium Intoxication of the Common Cockle Cardium edule (Responses de la Coque Cardium edule a L'intoxication par le Cadmium)</t>
  </si>
  <si>
    <t>Caldwell, 1975</t>
  </si>
  <si>
    <t>Inorganic chemicals</t>
  </si>
  <si>
    <t>Inorganic</t>
  </si>
  <si>
    <t>1313-82-2</t>
  </si>
  <si>
    <t>Sodium sulfide (Na2S)</t>
  </si>
  <si>
    <t>Flow-through</t>
  </si>
  <si>
    <t>17.3 ± 0.5</t>
  </si>
  <si>
    <t>8.2 ± 0.4</t>
  </si>
  <si>
    <t>0.1, 0.33, 1, 3.3, 10</t>
  </si>
  <si>
    <t>100, 3300, 1000, 3300, 10,000</t>
  </si>
  <si>
    <t>Caldwell et al. (1975) investigated the effects of hydrogen sulfide on the survival and development of six marine invertebrates (Crassostrea gigas, Cancer magister, Anisogammarus confervicola, Macoma balthica, Gnorimosphaeroma oregonensis, Corophium salmonis). The clams were exposed to 100, 3,300, 1,000, 3,300 and 10,000 ug/l hydrogen sulfide for 96 hours to establish the concentrations that caused 50% mortality within 24, 48, and 96 hours. The longer the clams were exposed to hydrogen sulfide the lower concentration was required to cause 50% mortality. The LC50 at 24, 48 and 96 hours were 10,000, 8,000 and 6,000 ug/l respectively. </t>
  </si>
  <si>
    <t>Hydrogen Sulfide Effects on Selected Larval and Adult Marine Invertebrates</t>
  </si>
  <si>
    <t>&gt;10</t>
  </si>
  <si>
    <t>&gt;10000</t>
  </si>
  <si>
    <t>Crecelius, 1979</t>
  </si>
  <si>
    <t>Bromate</t>
  </si>
  <si>
    <t>Macoma inquinata</t>
  </si>
  <si>
    <t>LC100</t>
  </si>
  <si>
    <t>Measurements of Oxidants in Ozonized Seawater and Some Biological Reactions</t>
  </si>
  <si>
    <t>Dai et al., 2013</t>
  </si>
  <si>
    <t>ug/g</t>
  </si>
  <si>
    <t>None (Sig)</t>
  </si>
  <si>
    <t>None</t>
  </si>
  <si>
    <t>EXP 2</t>
  </si>
  <si>
    <t>EXP 3</t>
  </si>
  <si>
    <t xml:space="preserve">Behaviour </t>
  </si>
  <si>
    <t xml:space="preserve">Sublethal </t>
  </si>
  <si>
    <t xml:space="preserve">Dai et al. (2013) investigated the effects of silver, silver oxide nanoparticles, copper and copper oxide nanoparticles on Macoma balthica. Clams were exposed to sediment spiked with 200 ug/g of silver or copper for 35 days. No significant effects on mortality, condition index, or burrowing behaviour were observed for any of the metal forms. </t>
  </si>
  <si>
    <t>EXP 1</t>
  </si>
  <si>
    <t>Copper ENPs</t>
  </si>
  <si>
    <t xml:space="preserve">Micrometer Copper oxide </t>
  </si>
  <si>
    <t xml:space="preserve">Micrometer Silver </t>
  </si>
  <si>
    <t>Silver ENPs-20</t>
  </si>
  <si>
    <t>Silver ENPs-80</t>
  </si>
  <si>
    <t>Dumbauld et al., 2001</t>
  </si>
  <si>
    <t>Carbaryl</t>
  </si>
  <si>
    <t>Macoma sp.</t>
  </si>
  <si>
    <t>kg/ha</t>
  </si>
  <si>
    <t>Field (expt)</t>
  </si>
  <si>
    <t xml:space="preserve">Dumbauld et al. (2001) observed the effects of the application of the pesticide Carbaryl on the estuarine benthic community in oyster culture sites. The small-scale experiment had four sets of replicate treatment and control plots at each of 2 sites located in the Palix River sub-estuary and Cedar River sub-estuary. The abundance of benthic community organisms was determined after (24 hours, 2 weeks, 1 month and 1 year) the application of carbaryl at 5.6 kg/ha. No significant effects on Macoma spp. abundance were caused by pesticide exposure. The large-scale experiment was conducted over two years, two treatment sites were sprayed with 8.4 kg/ha carbaryl and the abundance of the benthic community was determined and compared to control sites at 2 days, 51 days, 1 year and two years post-exposure. The average density of Macoma spp was significantly different from the control plots at 51 days post-exposure but there was no significant differences at 2 days or 1 year. </t>
  </si>
  <si>
    <t>Palix River</t>
  </si>
  <si>
    <t>Response of an Estuarine Benthic Community to Application of the Pesticide Carbaryl and Cultivation of Pacific Oysters (Crassostrea gigas) in Willapa Bay, Washington</t>
  </si>
  <si>
    <t>Cedar River</t>
  </si>
  <si>
    <t>Month(s)</t>
  </si>
  <si>
    <t>Duquesne et al., 2004</t>
  </si>
  <si>
    <t>10, 30, 100, 300</t>
  </si>
  <si>
    <t>Duquesne et al. (2004) investigated the sublethal effects of cadmium exposure on the physiological and behavioural responses of the bivalve Macoma balthica. The bivalves were exposed to 0, 10, 30, 100, and 300 ug/l cadmium chloride for five weeks. The filter feeding activity of the bivalves decreased by all the exposure concentrations of cadmium. In addition, there were significant differences between the condition index of control individuals and cadmium exposed individuals. However, the influence of cadmium depended on the size of the individuals.</t>
  </si>
  <si>
    <t>Eldon et al., 1980</t>
  </si>
  <si>
    <t>Sulfuric acid, Cadmium salt (1:1)</t>
  </si>
  <si>
    <t>0.01 to 100</t>
  </si>
  <si>
    <t>10 to 100,000</t>
  </si>
  <si>
    <t>Behavioral changes, general</t>
  </si>
  <si>
    <t>Eldon et al. (1980) investigated the effects of low concentrations of heavy metals on the bivalve Macoma balthica. Clams were exposed to mercury, cadmium, copper, zinc, lead, nickel, and cobalt for 24 hours at concentrations ranging between 0.01 to 100 ppm. The clams were moved to clean aquariums for 15 days after exposure.  The burrowing activity was affected by mercury at concentrations from 0.05 ppm. Exposure to 1 ppm mercury completely inhibited burrowing and caused 70% mortality within 15 days. At 0.5 ppm mercury, 15% mortality occurred.   Cadmium exposure at 0.5 ppm had stimulating effects on the burrowing rate. However, at 1 ppm burrowing rate reduced and was inhibited completely at 2 ppm cadmium.  There were no mortalities at 0.5 ppm cadmium but at 1 and 2 ppm cadmium there was 85% and 45% mortality within 15 days, respectively.  Copper exposure inhibited the burrowing behaviour of 40% of the individuals at 0.2 ppm and complete inhibition occurred at 2 ppm copper. No mortality was reported from exposures between 0.1 to 2 ppm copper.  Zinc exposure at 0.5 and 1 ppm stimulated burrowing rates. However, burrowing was inhibited at 2 ppm and inhibited completely at 50 ppm Zn. After 15 days, 25% mortality occurred in the 20 ppm Zn treatments and 65% in the 50 ppm zinc treatment.  Lead at 0.5 ppm caused slight reductions in burrowing activity,  although there was a 75% reduction in burrowing activity at 20 ppm lead. No mortality occurred in the lead exposures up to 20 ppm Pb.  Nickel impacted the burrowing behaviour of the clams from 5 ppm and complete inhibition occurred at 20 ppm nickel . No mortality occurred in the nickel exposures up to 20 ppm.  Cobalt reduced burrowing activity from 20 ppm and inhibited burrowing completely at 100 ppm cobalt.  No mortalities occurred from cobalt exposure. </t>
  </si>
  <si>
    <t>Effects of Low Concentrations of Heavy Metals on the Bivalve Macoma balthica</t>
  </si>
  <si>
    <t>Cobalt</t>
  </si>
  <si>
    <t>Cobalt chloride (CoCl2)</t>
  </si>
  <si>
    <t>Sulfuric acid copper(2+) salt (1:1)</t>
  </si>
  <si>
    <t>Farke &amp; Gunther, 1984</t>
  </si>
  <si>
    <t>Dispersant</t>
  </si>
  <si>
    <t>Finasol OSR-5</t>
  </si>
  <si>
    <t>0 to 11</t>
  </si>
  <si>
    <t>0 to 334.84</t>
  </si>
  <si>
    <t>Effects of Oil and a Dispersant on Intertidal Macrofauna in Field Experiments with Bremerhaven caissons and in the Laboratory</t>
  </si>
  <si>
    <t>Foekema et al., 2015</t>
  </si>
  <si>
    <t>7758-98-7</t>
  </si>
  <si>
    <t>Copper sulphate</t>
  </si>
  <si>
    <t>1, 2.9, 5.7, 9.9, 16, 31</t>
  </si>
  <si>
    <t xml:space="preserve">Foekeme et al. (2015) studied the effects of dissolved copper on a marine benthic and planktonic community in mesocosm experiments. The mesocosm experiments were run for 82 days at concentrations from 1 to 31 ug/l. The exposure to copper had clear effects on gastropod and bivalve molluscs, phytoplankton, zooplankton, sponges and sessile algae. In the bivalve Cerastoderma edule, effects on survival, reproduction, and growth were influenced by exposure. At the end of the 82-day experiment 50% of the cockles in the control and treatments up to 9.9 ug/l copper survived. However, significant mortality of 90% and 100% occurred in the 16 and 31 ug/l treatments, respectively. The shell length of individuals in the treatments at 9.9 ug/l or less were comparable to that of the controls. At concentrations of copper up to 5.7 ug/l, reproduction was successful and at similar rates to the controls. At 9.9 ug/l the number of offspring was significantly lower than the controls and at 31 ug/l there were no offspring. The shell length of the offspring was similar to the controls in the 2.9 and 5.7 ug/l treatments. However, at the higher concentrations the offspring tended to be smaller but there were large variations and no significance was observed. </t>
  </si>
  <si>
    <t>Reproduction</t>
  </si>
  <si>
    <t>Reproduced</t>
  </si>
  <si>
    <t xml:space="preserve">Growth rate </t>
  </si>
  <si>
    <t>Juveniles</t>
  </si>
  <si>
    <t>Freitas et al., 2015</t>
  </si>
  <si>
    <t>19 ± 1.0</t>
  </si>
  <si>
    <t>22 ± 1</t>
  </si>
  <si>
    <t>Mira channel</t>
  </si>
  <si>
    <t>How Life History Influences the Responses of the Clam Scrobicularia plana to the Combined Impacts of Carbamazepine and pH Decrease</t>
  </si>
  <si>
    <t>Laranjo bay</t>
  </si>
  <si>
    <t>Freitas et al. (2015) investigated the effects of the pharmaceutical Carbamazepine and low pH on the biochemical responses of the clam Scrobicularia plans. Clams from two sites (one pristine site and a mercury-contaminated site) were exposed to Carbamazepine at 3 ug/l for 96 hours at pH 7.8 and at pH 7.1. After 96 h of exposure, clams from the pristine site had no mortality in the Carbamazepine treatments at either pH. However, clams from the contaminated site had 11% mortality when exposed to carbamazepine at pH 7.8, but no mortality in the combined stressor treatment of low pH (7.1) and Carbamazepine exposure. </t>
  </si>
  <si>
    <t>Freitas et al., 2015b</t>
  </si>
  <si>
    <t>7.85 + 0.05</t>
  </si>
  <si>
    <t>0.3, 3, 6, 9</t>
  </si>
  <si>
    <t xml:space="preserve">Freitas et al. (2015b) investigated the effects of Carbamazepine on macroinvertebrate species, comparing bivalves and polychaetes biochemical responses. The organisms were exposed to 0.3, 3, 6 and 9 ug/l Carbamazepine for 28 days in a renewal treatment. At the end of the experiment mortality of 10% was reported in the 0.3 ug/l treatment. </t>
  </si>
  <si>
    <t>Freitas et al., 2016</t>
  </si>
  <si>
    <t>19±1</t>
  </si>
  <si>
    <t>28 ± 1</t>
  </si>
  <si>
    <t xml:space="preserve">Freitas et al. (2016) investigated the effects of Carbamazepine and ocean acidification on the clam Scrobicularia plana. Clams were exposed for 28 days to the following treatments: Control (pH 7.8, without Carbamazepine), Carbamazepine exposure (3.00 μg/l, pH 7.8), low pH (pH 7.1, without Carbamazepine), combining stressors (pH 7.1 and carbamazepine 3.00 μg/L). After 28 days of exposure, 33% mortality had occurred in the Carbamazepine treatment and in the combined stressor treatment of Carbamazepine and low pH (pH 7.1). There was no mortality in the control treatment and 22% in the low pH exposure. </t>
  </si>
  <si>
    <t>Goncalves et al., 2016</t>
  </si>
  <si>
    <t>Herbicide</t>
  </si>
  <si>
    <t>Primextra® Gold TZ</t>
  </si>
  <si>
    <t>20 ± 2</t>
  </si>
  <si>
    <t>0 to 60</t>
  </si>
  <si>
    <t>0 to 60,000</t>
  </si>
  <si>
    <t>LC10</t>
  </si>
  <si>
    <t>Large size</t>
  </si>
  <si>
    <t>LC20</t>
  </si>
  <si>
    <t>Small size</t>
  </si>
  <si>
    <t xml:space="preserve">Goncalves et al. (2016) investigated the effects of the herbicide Primextra® Gold TZ on the toxicity and fatty acid profile of the marine bivalves Cerastoderma edule and Scrobicularia plana. Two sizes classes (small and large) of bivalves were exposed to a range of concentrations between 0 to 60 mg/l Primextra® Gold TZ for 96 hours. Results showed that Scrobicularia plana was more sensitive to the herbicide than Cerastoderma edule. Calculated lethality values showed Scrobicularia plana of both size classes to be more sensitive to the herbicide than Cerastoderma edule, with LC50 values of 13.26 mg/l (L), 5.54 mg/l (S) and 28.78 mg/l (L), 27.25 mg/l (S), respectively. For both species, the larger individuals were more tolerant to herbicide exposure. For both species, 100% mortality occurred at high concentrations (concentrations were not listed). </t>
  </si>
  <si>
    <t>Gutiérrez et al., 2019</t>
  </si>
  <si>
    <t>51218-45-2</t>
  </si>
  <si>
    <t xml:space="preserve">S-metolachlor </t>
  </si>
  <si>
    <t>2.048, 5.24, 13.42, 25.46, 30.5, 34.36, 39.40, 42.5, 46.41</t>
  </si>
  <si>
    <t xml:space="preserve">Gutierrez et al. (2019) assessed the biomarker responses of the benthic clam Scrobicularia plana to the main active ingredients (S-metolachlor and Terbuthylazine) of the herbicide Primextra® Gold TZ. Clams of two sizes classes were exposed for 96 hours to a range of concentrations of each of the compounds (S-metolachlor- 2.048, 5.24, 13.42, 25.46, 30.5, 34.36, 39.40, 42.5, to 46.41 mg/L; Terbuthylazine - 40, 57.6, 69.2, 82.3, 95, 110.5, 125, and 138 mg/L). Both compounds were toxic to the clams, S-metolachlor was the most toxic with LC50s of 40.702 mg/l for large individuals and 41.517 mg/l for small, the LC50s for Terbuthylazine were 118.590 mg/l for large individuals and 108.418 mg/l for small. </t>
  </si>
  <si>
    <t>5915-41-3</t>
  </si>
  <si>
    <t xml:space="preserve">Terbuthylazine </t>
  </si>
  <si>
    <t>40, 57.6, 69.2, 82.3, 95, 110.5, 125, 138</t>
  </si>
  <si>
    <t>Hummel et al., 1998</t>
  </si>
  <si>
    <t xml:space="preserve">Hummel et al. (1998) investigated the influence of the level of oxygenation in sediment and water on copper bioavailability to marine bivalves. Macoma balthica showed no significant differences in condition when exposed to copper for four weeks. </t>
  </si>
  <si>
    <t>Influence of the Level of Oxygenation in Sediment and Water on Copper Bioavailability to Marine Bivalves:  Laboratory Experiments and Translocation Experiments in the Field</t>
  </si>
  <si>
    <t xml:space="preserve">Sediment </t>
  </si>
  <si>
    <t>Hummel et al., 2001</t>
  </si>
  <si>
    <t>Hummel et al. (2001) compared the eco-physiological response of copper on different populations of Baltic clams. Clams from different locations were exposed to copper at 50 and 100 ug/l copper to establish the LT50s for each of the populations. Mortality occurred at both tested concentrations, with LT50 values from 12 days for 100 ug/l copper, and from 18 days for 50 ug/l copper. The rate of mortalities did not significantly differ from the different locations.</t>
  </si>
  <si>
    <t>Kartesh</t>
  </si>
  <si>
    <t>A Comparison of the Ecophysiological Response on Copper in Baltic Clams from Different Populations in Europe</t>
  </si>
  <si>
    <t>Netherlands</t>
  </si>
  <si>
    <t>Khaypudyr</t>
  </si>
  <si>
    <t>Jenner &amp; Bowmer, 1990</t>
  </si>
  <si>
    <t>10 to 17</t>
  </si>
  <si>
    <t>24.9-30.2</t>
  </si>
  <si>
    <t xml:space="preserve">Jenner &amp; Bowmer (1990) investigated the effects of Pulverized Fuel Ash (PFA) exposure on Arenicola marina, Cerastoderma edule and Macoma balthica. The impacts on survival and metal accumulation were investigated through 90-day mesocosms experiments. The test organisms were exposed to 100% PFA, 50% PFA or dosed daily with 500 ml PFA. After 90 days, the mortality rate of Cerastoderma edule at 100% PFA treatment was 43.3%, the mortality at 50% PFA was 31.7% and the mortality in the dosed treatment was 70.6%. The control mortality was 26%. For Macoma balthica, mortality could not be followed in three of the treatment tanks because a substantial wild population of M. balthica still survived in all mesocosms. However, there was 20% mortality reported in the 100% PFA treatment. </t>
  </si>
  <si>
    <t>ml</t>
  </si>
  <si>
    <t>Kaitala, 1988</t>
  </si>
  <si>
    <t xml:space="preserve">Kaitala (1988) investigated the toxicity of copper exposure. Macoma balthica were exposed to copper for 10 days. After the exposure the clams were transferred to an aquarium with clean sediment, the clams that did not burrow were considered dead. The 10-day EC50 was established at 54 mg/l. </t>
  </si>
  <si>
    <t>Multiple Toxicity and Accumulation of Heavy Metals in Two Bivalve Mollusc Species</t>
  </si>
  <si>
    <t>Karpevich &amp; Shurin, 1970</t>
  </si>
  <si>
    <t>Manganese</t>
  </si>
  <si>
    <t>Oxygen consumption</t>
  </si>
  <si>
    <t>Effect of Physicochemical Conditions on Edible Inverebrates and Fish in the Baltic Sea and Riga Gulf.  III. Effect of Manganese on Riga Gulf Mollusks</t>
  </si>
  <si>
    <t>Karpevich &amp; Shurin, 1977</t>
  </si>
  <si>
    <t>Manganese chloride (MnCl2)</t>
  </si>
  <si>
    <t>Manganese in the Metabolic Processes of Mollusks of the Baltic Sea</t>
  </si>
  <si>
    <t>Ladhar-Chaabouni et al., 2009</t>
  </si>
  <si>
    <t>Cerastoderma glaucum</t>
  </si>
  <si>
    <t>50, 75, 100, 150</t>
  </si>
  <si>
    <t xml:space="preserve">Ladhar-Chaabouni et al. (2009) investigated the effects of cadmium exposure over time in the cockle Cerastoderma glaucum. Cockles were exposed to various concentrations (50, 75, 100, 150 ug/l) of cadmium for several periods of time (5, 10, 15 and 20 days) before being exposed to anoxia by air exposure. The LT50 from exposure to cadmium and anoxia ranged between 2 to 6.58 days depending on concentration and exposure time. The higher the exposure concentrations and exposure times the lower the LT50s.  </t>
  </si>
  <si>
    <t>20 days of exposure</t>
  </si>
  <si>
    <t>15 days of exposure</t>
  </si>
  <si>
    <t>10 days of exposure</t>
  </si>
  <si>
    <t>Langston et al., 2007</t>
  </si>
  <si>
    <t>Hormones</t>
  </si>
  <si>
    <t>57-63-6</t>
  </si>
  <si>
    <t>17α-ethinyloestradiol (EE2)</t>
  </si>
  <si>
    <t>ug/kg (Wet weight)</t>
  </si>
  <si>
    <t xml:space="preserve">Intersex </t>
  </si>
  <si>
    <t>50-28-2</t>
  </si>
  <si>
    <t>17β-oestradiol (E2)</t>
  </si>
  <si>
    <t xml:space="preserve">Langston et al. (2007) investigated the feminisation of male clams Scrobicularia plana by endocrine-disrupting chemicals through experimental exposures. The clams were exposed to spiked sediment mixtures of 17β-oestradiol (E2), 17α-ethinyloestradiol (EE2), octylphenol (OP) and nonylphenol (NP). The experiments were performed to establish whether exposure to known endocrine disrupting chemicals can cause changes in clam gonadal tissue. In the first experiment, clams were exposed to 17β-oestradiol (E2) or 17α-ethinyloestradiol (EE2) at sediment concentrations of 100 ug/kg–1 wet wt, for six weeks. Experimental exposures showed oocytes from exposed clams were significantly larger than in the control.  In the second experiment, adult clams were exposed to endocrine disrupting chemicals during an early ‘window of sensitivity’, starting in winter months before differentiation and follicle development. The aim was to establish the reproductive effects of low- and high-level exposure to sediment-bound mixtures of E2, EE2, NP and OP throughout gonad development. In the low-level exposures, the clams were exposed to 100 E2 + 100 EE2 + 1000 NP + 1000 OP ug/kg (wet weight sediment) and in the high-level exposure, the clams were exposed to 1000 E2 + 1000 EE2 + 10,000 NP + 10,000 OP (ug/kg wet weight sediment) for a month. After the exposure treatments, one set of each of the duplicate tests were transplanted back to the estuary for four months, while the other set of tanks were maintained in the laboratory at conditions that matched those in the field. After the four-month period surviving clams were recovered and examined. In both low-level exposures (lab &amp; transplant) 44% of males were observed to have ovotestis condition. In the high-level exposures recovery rates of the clams were too low for statistical analysis of intersex. </t>
  </si>
  <si>
    <t xml:space="preserve">17β-oestradiol (E2), 17α-ethinyloestradiol (EE2), octylphenol (OP) and nonylphenol (NP) </t>
  </si>
  <si>
    <t xml:space="preserve">100 E2 + 100 EE2 + 1000 NP + 1000 OP </t>
  </si>
  <si>
    <t>Low-dose concentration test</t>
  </si>
  <si>
    <t>Lab/Field</t>
  </si>
  <si>
    <t xml:space="preserve">Transplantation </t>
  </si>
  <si>
    <t xml:space="preserve">1000 E2 + 1000 EE2 + 10,000 NP + 10,000 OP </t>
  </si>
  <si>
    <t>High-dose concentration test</t>
  </si>
  <si>
    <t>Lopes et al., 2014</t>
  </si>
  <si>
    <t>Industrial effluents</t>
  </si>
  <si>
    <t>Sediments contaminated by industrial effluents</t>
  </si>
  <si>
    <t>Sediment (Environment)</t>
  </si>
  <si>
    <t xml:space="preserve">Lopes et al. (2014) investigated the ecological effects of contaminated sediments following a decade of no industrial effluent emissions. Scrobicularia plana were exposed to contaminated sediment from various locations of an impacted site for 28 days. Results showed the highest bioaccumulation and mortality in the most contaminated sediments with mortalities up to 75%. There were no significant differences in the weight or length of Scrobicularia plana after 28 days of exposure. </t>
  </si>
  <si>
    <t>Area 1</t>
  </si>
  <si>
    <t>Area 2</t>
  </si>
  <si>
    <t>Area 3</t>
  </si>
  <si>
    <t>Area 4</t>
  </si>
  <si>
    <t>Luoma et al., 1983</t>
  </si>
  <si>
    <t>7.9 + 0.2</t>
  </si>
  <si>
    <t>10, 50, 100, 500, 1000, 1900</t>
  </si>
  <si>
    <t>ug/L</t>
  </si>
  <si>
    <t xml:space="preserve">Luoma et al. (1983) compared the variable tolerance to copper in two species from San Francisco Bay. Macoma balthica from different populations were exposed to copper at concentrations between 10 to 1,900 ug/l in static ten-day toxicity experiments, to establish LC50 values. No mortality occurred during the ten days of exposure at the lowest tested concentration (10 ug/l). However, mortality rates exceeded 50% from 500 ug/l in some of the tested populations. </t>
  </si>
  <si>
    <t>Staion 2</t>
  </si>
  <si>
    <t>Variable Tolerance to Copper in Two Species From San Francisco Bay</t>
  </si>
  <si>
    <t>Station 5</t>
  </si>
  <si>
    <t>Station 6</t>
  </si>
  <si>
    <t>Lusher et al., 2017</t>
  </si>
  <si>
    <t>Hydrocarbons (Petrochemical)</t>
  </si>
  <si>
    <t>Phenols</t>
  </si>
  <si>
    <t>80-05-7</t>
  </si>
  <si>
    <t xml:space="preserve">Bisphenol-A </t>
  </si>
  <si>
    <t>0.1,0.01</t>
  </si>
  <si>
    <t xml:space="preserve">Lusher et al. (2017) investigated the effects of endocrine disrupting chemicals, bisphenol-A and 17b-oestradiol, on Cerastoderma edule. Cockles were exposed to nominal concentrations of 17b-oestradiol (0.1 ug/l) and bisphenol-A (0.1 and 0.01 ug/l) for 60 days. At the end of the 60 days experiment, there were no statistical differences in the condition index of the cockles. However, there were lower survival rates of cockles exposed to both bisphenol-A (BPA) concentrations in comparison to 17b-oestradiol (E2) and the control, with mortality rates of 34, 31, 18 and 19%, respectively. There were no occurrences of intersex identified from exposure to 17b-oestradiol (E2) or bisphenol-A at the tested concentrations. </t>
  </si>
  <si>
    <t>Maggi &amp; Cossa, 1973</t>
  </si>
  <si>
    <t>Synthetics (other)</t>
  </si>
  <si>
    <t>Surfactant</t>
  </si>
  <si>
    <t>4-Dodecylbenzenesulfonic acid, Sodium salt</t>
  </si>
  <si>
    <t>Relative Harmfulness of Five Anionic Detergents in the Sea. I. Acute Toxicity with Regard to Fifteen Organisms</t>
  </si>
  <si>
    <t>Dobane 83</t>
  </si>
  <si>
    <t>Dobane JN</t>
  </si>
  <si>
    <t>Dobanol 25-35</t>
  </si>
  <si>
    <t>Sulfobutanedioic acid 1,4-bis(2-ethylhexyl) ester sodium salt</t>
  </si>
  <si>
    <t>Magni, 1993</t>
  </si>
  <si>
    <t>Effect of Oxygen Concentration on the Bioavailability of Copper for the Bivalve 'Macoma balthica'</t>
  </si>
  <si>
    <t>Marin et al., 2008</t>
  </si>
  <si>
    <t>104-40-5</t>
  </si>
  <si>
    <t>4-nonylphenol</t>
  </si>
  <si>
    <t>17±0.5</t>
  </si>
  <si>
    <t>35 ± 1</t>
  </si>
  <si>
    <t>0.19, 0.38, 0.75, 1.5, 3.0</t>
  </si>
  <si>
    <t>190, 380, 750, 1500, 3000</t>
  </si>
  <si>
    <t xml:space="preserve">Marin et al. (2008) investigated the lethal and sublethal effects of the xenoestrogen 4-nonylphenol on the cockle Cerastoderma glaucum. Cockles were exposed to a range of concentrations (190, 380, 750, 1,500 and ,3000 ug/l) of 4-nonylphenol for 96 hours to establish the concentration that was lethal to 50% of the test individuals. The 96-hour LC50 value was 300 ug/l. No mortality was observed at 100 ug/l. </t>
  </si>
  <si>
    <t>McGreer 1979</t>
  </si>
  <si>
    <t>Mixture</t>
  </si>
  <si>
    <t>10±1</t>
  </si>
  <si>
    <t>150 Cu, 74 Pb, 172 Zn, 90 Cr, 1 Ag, 0.46 Hg, 1.4 Cd</t>
  </si>
  <si>
    <t>ET50</t>
  </si>
  <si>
    <t xml:space="preserve">McGreer (1979) investigated the sublethal effects of heavy metal contaminated sediments on the bivalve Macoma balthica. The bivalves were exposed for 48 hours to sediment (A-D) from along a pollution gradient from a major sewage effluent discharge. The burrowing behaviour of the bivalves was assessed over a 48-hour perio. All of the contaminated sediments reduced the burrowing time compared to the controls. The time required for 50% of the test individuals to burrow (ET50) ranged from 0.17 hours in the control to 4.8 hours in the most contaminated sediment. Avoidance behaviour was assessed by placing the bivalves into tanks with two types of sediment (contaminated and control) and observing if the bivalves burrowed into the side of the tank with the control sediment or the side with contaminated sediment during a 24-hour period. The bivalves showed avoidance responses, and avoided the sediment containing the highest metal levels. </t>
  </si>
  <si>
    <t>Sediment sample A</t>
  </si>
  <si>
    <t>95 Cu, 48 Pb, 134 Zn, 72 Cr, 3.2 Ag, 0.27 Hg, 0.4 Cd</t>
  </si>
  <si>
    <t>Sediment sample B</t>
  </si>
  <si>
    <t>67 Cu, 32 Pb, 109 Zn, 60 Cr, 2.6 Ag, 0.18 Hg, 0.4 Cd</t>
  </si>
  <si>
    <t>Sediment sample C</t>
  </si>
  <si>
    <t>30 Cu, 18 Pb, 73 Zn, 40 Cr, 1.4 Ag, 0.13 Hg, 0.4 Cd</t>
  </si>
  <si>
    <t>Sediment sample D</t>
  </si>
  <si>
    <t xml:space="preserve">Avoidance </t>
  </si>
  <si>
    <t>McLeese &amp; Ray, 1986</t>
  </si>
  <si>
    <t xml:space="preserve">McLeese &amp; Ray (1986) investigated the toxicity of cadmium chloride and copper chloride on marine invertebrates (Macoma balthica, Crangon septemspinosa, Pandalus montagui, Nereis virens). The invertebrates were exposed to cadmium at concentrations between 0.05 and  50 mg/l and to copper at concentrations between 0.05 and 30 mg/l for 96 hours. The 144-hour LC50s for Macoma balthica exposed to cadmium and copper were 2.8 and 6 mg/l, respectively. </t>
  </si>
  <si>
    <t>Toxicity of CdCl2, CdEDTA, CuCl2, and CuEDTA to Marine Invertebrates</t>
  </si>
  <si>
    <t>Mesquita et al., 2018</t>
  </si>
  <si>
    <t>0.6, 0.9, 1.2, 1.5, 1.8, 2.1</t>
  </si>
  <si>
    <t>600, 900, 1200, 1500, 1800, 2100</t>
  </si>
  <si>
    <t xml:space="preserve">Mesquita et al. (2018) investigated the modification of fatty acids profiles in the bivalves Cerastoderma edule and Scrobicularia plana in response to copper sulphate exposure. The bivalves were classified by size classe (small and large) and were exposed to copper sulphate for 96 hours to establish the lethal concentration and fatty acid profile responses. Cerastoderma edule were exposed to 600, 900, 1,200, 1,500, 1,800 and 2,100 ug/l copper sulphate and Scrobicularia plana were exposed to 1,000, 1,500, 2,000, 2,500, 3,000, 3,500 and 4,000 ug/l copper sulphate. The results of the lethality tests showed that Cerastoderma edule was more sensitive to copper exposure than Scrobicularia plana with LC50(L) = 818 ug/l, LC50(S)=1,129 ug/l and LC50(L)= 2,563 ug/l, LC50(S)= 4,705 ug/l, respectively. In addition, the results show that larger individuals are more sensitive than smaller ones. </t>
  </si>
  <si>
    <t>1, 1.5, 2, 2.5, 3, 3.5, 4</t>
  </si>
  <si>
    <t>1000, 1500, 2000, 2500, 3000, 3500, 4000</t>
  </si>
  <si>
    <t>Mouneyrac et al., 2000</t>
  </si>
  <si>
    <t>13 ± 1</t>
  </si>
  <si>
    <t xml:space="preserve">Mouneyrac et al. (2000) investigated how metal exposure effects metallothionein-like proteins in Macoma balthica. Population tolerance was assessed by exposing clams from a polluted site and clams from a control site to various metals. The clams were exposed to cadmium (0.01 ug/l), silver (0.01, 0.05 and 0.1 ug/l) and mercury (100 ug/l) until 50% mortality had been observed. Mortality was recorded daily, and the mean lethal times (LT50) were calculated. No mortality was observed after 10 days in the cadmium or silver treatment at 0.01 ug/l. In the 0.05 and 0.1 ug/l silver treatments the LT50 was 8.6 and 5.6 days, respectively, in clams from the polluted site and 10.4 and 4.5 days in clams from the control site. In the 0.1 ug/l mercury treatment the LT50 s were to 8.0-12.2 and 8.7 days for the polluted and clean site, respectively. </t>
  </si>
  <si>
    <t>Loire estuaries</t>
  </si>
  <si>
    <t>Somme estuaries</t>
  </si>
  <si>
    <t>Muller-Karanassos et al., 2021</t>
  </si>
  <si>
    <t>Other</t>
  </si>
  <si>
    <t>Paint</t>
  </si>
  <si>
    <t xml:space="preserve">Historic Antifouling paint particles </t>
  </si>
  <si>
    <t>g/l</t>
  </si>
  <si>
    <t xml:space="preserve">Modern antifouling paint particles </t>
  </si>
  <si>
    <t>0 to 30</t>
  </si>
  <si>
    <t>0 to 30000000</t>
  </si>
  <si>
    <t xml:space="preserve">Silicone antifouling paint particles </t>
  </si>
  <si>
    <t xml:space="preserve">Muller-Karanassos et al. (2021) investigated the effects of environmental concentrations of antifouling paint particles on sediment-dwelling invertebrates. Adult ragworms and cockles were exposed to three types of antifouling paint particles, two biocidal (‘historic’ and ‘modern’) and one biocide-free (‘silicone’). Laboratory-based 18-day and 5-day exposure experiments were carried out. Trial experiments carried out using the maximum environmental APP concentration (18.8 g/l) caused 100% mortality of all ragworms and cockles in the modern treatment within 6 days. In the 18-day exposure, antifouling paint particle concentrations were 4.2 g/l for the historic biocidal treatment; 3.0 g/l for the modern biocidal treatment; and 2.1 g/l for the non-biocidal silicone treatment. The exposure to 3.0 g/l modern biocidal treatment caused 100% mortality of the cockles within 10 days, therefore, sublethal effects could not be assessed.  No significant differences in burrowing, feeding rate or weight changes were observed in cockles, exposed to the silicone or historic biocidal treatments when compared to the controls. In the 5-day LC50 exposure, modern biocidal antifouling paint particles were used at concentrations ranging from 0 to 30 g/l (ragworms) and 0 to 6 g/l (cockles). The 5-day LC50 values were 19.9 g/l for the ragworms and 2.3 g/l for cockles. The 5-day EC50 values were 14.6 g/l for the ragworms and 1.4 g/l for cockles. </t>
  </si>
  <si>
    <t>Nagell et al., 1974</t>
  </si>
  <si>
    <t>BP 1100 x</t>
  </si>
  <si>
    <t xml:space="preserve">Nagell et al. (1974) investigated the toxicity of four oil dispersants to organisms from the Baltic Sea. The dispersants tested were Corexit 7664, Berol TL-188, Berol TL-198, and BP IIOO-X. The 96-hour LC50 value for Cerastoderma glaucum exposed to BP 1100-X was 2,000 mg/l. The toxicity values for the other oil dispersants were not reported for Cerastoderma glaucum. </t>
  </si>
  <si>
    <t>Toxicity of Four Oil Dispersants to Some Animals From the Baltic Sea</t>
  </si>
  <si>
    <t>Naylor, 1987</t>
  </si>
  <si>
    <t>Filtration rate</t>
  </si>
  <si>
    <t>The Responses of Cockles to Heavy Metal Pollution and Their Use in the Study of Metal to Metal Uptake Interactions</t>
  </si>
  <si>
    <t>Valve closure</t>
  </si>
  <si>
    <t>&gt;0 &lt;5</t>
  </si>
  <si>
    <t>Aquatic - not reported</t>
  </si>
  <si>
    <t>&gt;20 &lt;30</t>
  </si>
  <si>
    <t>Survival</t>
  </si>
  <si>
    <t>&gt;10 &lt;20</t>
  </si>
  <si>
    <t>Sulfuric acid, Manganese salt</t>
  </si>
  <si>
    <t>&gt;5 &lt;10</t>
  </si>
  <si>
    <t>&gt;10 &lt;15</t>
  </si>
  <si>
    <t>&gt;1000</t>
  </si>
  <si>
    <t>&lt;10000</t>
  </si>
  <si>
    <t>&gt;20 &lt;24</t>
  </si>
  <si>
    <t>&gt;0 &lt;10</t>
  </si>
  <si>
    <t>Neuhoff &amp; Theede, 1984</t>
  </si>
  <si>
    <t>10 to 300</t>
  </si>
  <si>
    <t>ug/dm3</t>
  </si>
  <si>
    <t>Significant</t>
  </si>
  <si>
    <t>Low</t>
  </si>
  <si>
    <t xml:space="preserve">Neuhoff &amp; Theede (1984) performed toxicity tests with polychaetes and the bivalves Macoma calcarean and Macoma baltica. The organisms were exposed to copper at concentrations between 10 and 300 ug/dm-3 in the renewal experiment. The time of exposure leading to 50% mortality (LT50) was recorded. At 30 ug/dm-3 the LT50 values for Macoma calcarean and Macoma baltica were 37 and 62 days, respectively. The polychaetes were more sensitive with LT50s of 22 and 37 days. 
</t>
  </si>
  <si>
    <t>Long-Term Effects of Low Copper Concentrations at Normal and Reduced Oxygen Tensions</t>
  </si>
  <si>
    <t>&gt;40 &lt;50</t>
  </si>
  <si>
    <t>&gt;40</t>
  </si>
  <si>
    <t>&lt;60</t>
  </si>
  <si>
    <t>&gt;60 &lt;70</t>
  </si>
  <si>
    <t>&gt;20</t>
  </si>
  <si>
    <t>&lt;40</t>
  </si>
  <si>
    <t>Macoma calcarea</t>
  </si>
  <si>
    <t>&gt;50 &lt;60</t>
  </si>
  <si>
    <t>Pan et al., 2012</t>
  </si>
  <si>
    <t>7440-57-5</t>
  </si>
  <si>
    <t>Gold</t>
  </si>
  <si>
    <t>Gold nanoparticles</t>
  </si>
  <si>
    <t xml:space="preserve">AuNPs of size 40 nm </t>
  </si>
  <si>
    <t>Feeding rate</t>
  </si>
  <si>
    <t xml:space="preserve">AuNPs of size 5 nm </t>
  </si>
  <si>
    <t xml:space="preserve">AuNPs of size 15 nm </t>
  </si>
  <si>
    <t xml:space="preserve">7440-57-5 </t>
  </si>
  <si>
    <t xml:space="preserve">Pan et al.  (2012) exposed the marine bivalve Scrobicularia plana to gold nanoparticles of three different sizes (5, 15, and 40 nm) during a 16-day laboratory exposure at 100 mg/l. Biochemical and behavioural responses were assessed. After seven days of exposure the influence of gold nanoparticles on the burrowing behaviour was tested by placing the clams onto clean sediment and observing the number of individuals burrowed after regular time intervals (every 5 minutes during the 1st hour, every 10 minutes during the 2nd hour, every 20 minutes during the 3rd to 6th hours).  At the end of the test, the number of unborrowed clams were counted. Feeding rate tests were carried out after 14 days of exposure, by feeding green algae Tetraselmis suecica and measuring the concentration in the water column after initial addition and at hourly intervals. Exposure to gold nanoparticles was influenced burrowing  significantly after 7 days of exposure. The results showed the size of the gold nanoparticles influenced the burrowing with larger sizes of gold nanoparticles having stronger inhibition of burrowing. No significant differences in feeding behaviour were observed compared to controls after 14 days of exposure. </t>
  </si>
  <si>
    <t>Portmann &amp; Connor, 1968</t>
  </si>
  <si>
    <t>Polyclens</t>
  </si>
  <si>
    <t>The Toxicity of Several Oil-Spill Removers to Some Species of Fish and Shellfish</t>
  </si>
  <si>
    <t>Slickgone 1</t>
  </si>
  <si>
    <t>Slickgone 2</t>
  </si>
  <si>
    <t xml:space="preserve">Portmann &amp; Connor (1968) investigated the toxicity of twelve oil-spill removers on four species of marine shellfish. Cerastoderma edule were exposed to various concentrations of the substances for 48 hours in static conditions to establish 48-hour LC50s (the concentration of toxin required to kill 50% of the test animals).  </t>
  </si>
  <si>
    <t>Slix</t>
  </si>
  <si>
    <t>Atlas 1901</t>
  </si>
  <si>
    <t>BP 1002</t>
  </si>
  <si>
    <t>Cleanosol</t>
  </si>
  <si>
    <t>Dermol</t>
  </si>
  <si>
    <t>Essolvene</t>
  </si>
  <si>
    <t>Gamlen CW</t>
  </si>
  <si>
    <t>Gamlen D</t>
  </si>
  <si>
    <t>Gamlen OSR</t>
  </si>
  <si>
    <t>Portmann &amp; Wilson, 1971</t>
  </si>
  <si>
    <t>Disinfectant</t>
  </si>
  <si>
    <t>Chlorine oxide (ClO2)</t>
  </si>
  <si>
    <t>&gt;500000</t>
  </si>
  <si>
    <t>The Toxicity of 140 Substances to the Brown Shrimp and Other Marine Animals</t>
  </si>
  <si>
    <t>Cresol</t>
  </si>
  <si>
    <t>&gt;100000</t>
  </si>
  <si>
    <t>Phenol</t>
  </si>
  <si>
    <t>Nitric acid</t>
  </si>
  <si>
    <t>Sodium chloride (NaCl)</t>
  </si>
  <si>
    <t>Sodium hydroxide</t>
  </si>
  <si>
    <t>Sulfuric acid</t>
  </si>
  <si>
    <t>Potassium cyanide (K(CN))</t>
  </si>
  <si>
    <t>&gt;25000</t>
  </si>
  <si>
    <t>540-72-7</t>
  </si>
  <si>
    <t>Sodium thiocyanate</t>
  </si>
  <si>
    <t>Thiocyanic acid, Sodium salt</t>
  </si>
  <si>
    <t>Chromium oxide (CrO3)</t>
  </si>
  <si>
    <t>Sulfuric acid, Nickel(2+)salt (1:1)</t>
  </si>
  <si>
    <t>Corexit 7664</t>
  </si>
  <si>
    <t>BP 1100</t>
  </si>
  <si>
    <t>&gt;10000000</t>
  </si>
  <si>
    <t>Foilzoil</t>
  </si>
  <si>
    <t>Polycomplex A</t>
  </si>
  <si>
    <t>Barban</t>
  </si>
  <si>
    <t>4-Chloro-2-butynyl ester, (3-Chlorophenyl)carbamic acid</t>
  </si>
  <si>
    <t>Atrazine</t>
  </si>
  <si>
    <t>6-Chloro-N-ethyl-N'-(1-methylethyl)-1,3,5-triazine-2,4-diamine</t>
  </si>
  <si>
    <t>Dalapon</t>
  </si>
  <si>
    <t>2,2-Dichloropropanoic acid</t>
  </si>
  <si>
    <t>Dichlobenil</t>
  </si>
  <si>
    <t>2,6-Dichlorobenzonitrile</t>
  </si>
  <si>
    <t>Diquat</t>
  </si>
  <si>
    <t>6,7-Dihydrodipyrido (1,2-a:2',1'-c)pyrazinediium</t>
  </si>
  <si>
    <t>Paraquat</t>
  </si>
  <si>
    <t>1,1'-Dimethyl-4,4'-bipyridinium</t>
  </si>
  <si>
    <t>Simazine</t>
  </si>
  <si>
    <t>6-Chloro-N,N'-diethyl-1,3,5-triazine-2,4-diamine</t>
  </si>
  <si>
    <t>Maneb</t>
  </si>
  <si>
    <t>[[2-[(Dithiocarboxy)amino]ethyl]carbamodithioato(2-)-kappaS,kappaS']manganese</t>
  </si>
  <si>
    <t>Benzene</t>
  </si>
  <si>
    <t>1,2,4-Trichloro-5-[(4-chlorophenyl)sulfonyl]benzene</t>
  </si>
  <si>
    <t>Dichlorodiphenyltrichloroethane (DDT)</t>
  </si>
  <si>
    <t>1,1'-(2,2,2-Trichloroethylidene)bis[4-chlorobenzene]</t>
  </si>
  <si>
    <t>Dieldrin</t>
  </si>
  <si>
    <t xml:space="preserve">(1aR,2R,2aS,3S,6R,6aR,7S,7aS)-rel-3,4,5,6,9,9-Hexachloro-1a,2,2a,3,6,6a,7,7a-octahydro-2,7:3,6-dimethanonaphth[2,3-b]oxirene </t>
  </si>
  <si>
    <t>Endosulfan A</t>
  </si>
  <si>
    <t>6,7,8,9,10,10-Hexachloro-1,5,5a,6,9,9a-hexahydro-6,9-methano-2,4,3-benzodioxathiepin 3-oxide</t>
  </si>
  <si>
    <t>Hexachlorocyclohexane</t>
  </si>
  <si>
    <t>1,2,3,4,5,6-Hexachlorocyclohexane</t>
  </si>
  <si>
    <t>Organophosphate</t>
  </si>
  <si>
    <t>Azinphos‑methyl</t>
  </si>
  <si>
    <t>O,O-Dimethyl S-[(4-oxo-1,2,3-benzotriazin-3(4H)-yl)methyl] ester, Phosphorodithioic acid</t>
  </si>
  <si>
    <t>Diazinon</t>
  </si>
  <si>
    <t>O,O-Diethyl O-[6-methyl-2-(1-methylethyl)-4-pyrimidinyl] ester phosphorothioic acid</t>
  </si>
  <si>
    <t>Dimethoate</t>
  </si>
  <si>
    <t>O,O-Dimethyl S-[2-(methylamino)-2-oxoethyl]phosphorodithioic acid ester</t>
  </si>
  <si>
    <t>&gt;3300</t>
  </si>
  <si>
    <t>Malathion</t>
  </si>
  <si>
    <t>2-[(Dimethoxyphosphinothioyl)thio]butanedioic acid 1,4-diethyl ester</t>
  </si>
  <si>
    <t>Morphothion</t>
  </si>
  <si>
    <t>Phosphorodithioic acid, O,O-Dimethyl S-(2-(4-morpholinyl)-2-oxoethyl) ester</t>
  </si>
  <si>
    <t>Parathion</t>
  </si>
  <si>
    <t>Phosphorothioic acid, O,O-Diethyl-O-(4-nitrophenyl)ester</t>
  </si>
  <si>
    <t>Polychlorinated biphenyls (PCBs)</t>
  </si>
  <si>
    <t>PCBs</t>
  </si>
  <si>
    <t>Aroclor 1248</t>
  </si>
  <si>
    <t>PCB 1248</t>
  </si>
  <si>
    <t>Aroclor 1254</t>
  </si>
  <si>
    <t>PCB 1254</t>
  </si>
  <si>
    <t>Aroclor 1260</t>
  </si>
  <si>
    <t>PCB 1260</t>
  </si>
  <si>
    <t>Aroclor 1262</t>
  </si>
  <si>
    <t>Clophen A 30</t>
  </si>
  <si>
    <t>Clophen A 60</t>
  </si>
  <si>
    <t>Alcohols</t>
  </si>
  <si>
    <t>Methanol</t>
  </si>
  <si>
    <t>2-Propen-1-ol</t>
  </si>
  <si>
    <t>Coco monoethanolamide</t>
  </si>
  <si>
    <t>Coco N-(Hydroxyethyl)amides</t>
  </si>
  <si>
    <t>Dobs 055</t>
  </si>
  <si>
    <t>Lauramide MEA</t>
  </si>
  <si>
    <t>N-(2-Hydroxyethyl)dodecanamide</t>
  </si>
  <si>
    <t>Nonylphenol, ethoxylated</t>
  </si>
  <si>
    <t>alpha-(Nonylphenyl)-omega-hydroxypoly(oxy-1,2-ethanediyl)</t>
  </si>
  <si>
    <t>Octoxynol‑9</t>
  </si>
  <si>
    <t>alpha-[(1,1,3,3-Tetramethylbutyl)phenyl]-omega-hydroxypoly(oxy-1,2-ethanediyl)</t>
  </si>
  <si>
    <t>Portmann, 1968</t>
  </si>
  <si>
    <t>&gt;500</t>
  </si>
  <si>
    <t>Progress Report on a Programme of Insecticide Analysis and Toxicity-Testing in Relation to the Marine Environment</t>
  </si>
  <si>
    <t>Portmann (1968) exposed Cerastoderma edule to copper, zinc, mercury, phenol, and nickel for 48 hours to establish the concentrations that caused 50% mortality. The most toxic was mercury, followed by copper (1 mg/l), zinc (&lt;300), phenol (&gt;500) and nickel (&gt;500). Additionally, further testing showed exposure to copper and mercury, at reduced temperatures from 22 to 5 C increased the toxicity of the tested substances. In addition, the differences using fed and unfed cockles was investigated using mercury toxicity, the LD50 for cockles was reduced when using unfed cockles with LD50 of 15.5 mg/l for fed and 9.6 mg/l for unfed.</t>
  </si>
  <si>
    <t>&lt;300</t>
  </si>
  <si>
    <t>&lt;300000</t>
  </si>
  <si>
    <t>Portmann, 1972</t>
  </si>
  <si>
    <t>Larva</t>
  </si>
  <si>
    <t>Results of Acute Toxicity Tests with Marine Organisms, Using a Standard Method</t>
  </si>
  <si>
    <t>&gt;330000</t>
  </si>
  <si>
    <t>Iron</t>
  </si>
  <si>
    <t>Slickgone</t>
  </si>
  <si>
    <t>Dispersol OS</t>
  </si>
  <si>
    <t>Lindane</t>
  </si>
  <si>
    <t>(1alpha,2alpha,3beta,4alpha,5alpha,6beta)-1,2,3,4,5,6-Hexachlorocyclohexane</t>
  </si>
  <si>
    <t>Riba et al., 2004</t>
  </si>
  <si>
    <t>Mining spill</t>
  </si>
  <si>
    <t>20 ± 1</t>
  </si>
  <si>
    <t>7.8 + 8.2</t>
  </si>
  <si>
    <t>33.8 ± 0.2</t>
  </si>
  <si>
    <t>&gt;4</t>
  </si>
  <si>
    <t>&gt;96</t>
  </si>
  <si>
    <t xml:space="preserve">Rida et al. (2004) investigated the lethal effects of sediment from the Guadalquivir estuary following the Aznalcollar mining spill. Toxicity tests using dilutions (0.3, 1.8, 7.9, 20, 32%) of toxic mud and sediment from environmental stations were tested using the amphipod Ampelisca brevicornis and the clam Scrobicularia plana. Two bioassays were performed to assess the toxicity of the mud dilutions (96-hour and 10-day). The results showed the amphipods to be more sensitive to the spill than the clams. At dilutions of toxic mud above 1.8%, there was 100% mortality of amphipods. For the clams, no mortalities were measured at toxic mud dilutions of 0.3% and 1.8% within the first 72 hours and by the end of the bioassay (96 hours) there were no significant differences in mortality to the environmental stations. However, at dilutions above 1.8% significant mortality occurred. At the dilution of 20% and 32% toxic mud, 100% mortality of clams occurred by the end of the 96-hour exposure. At the dilution of 7.9%, mortality of around 75% occurred by the end of the 96-hour bioassay. The 96-hour LC50 of the toxic mud to the clams was calculated at 3.25%. </t>
  </si>
  <si>
    <t>0.3, 1.8, 7.9, 20, 32</t>
  </si>
  <si>
    <t>Ruiz et al., 1994</t>
  </si>
  <si>
    <t>15 ± 1.0</t>
  </si>
  <si>
    <t>24 ± 2</t>
  </si>
  <si>
    <t>10, 20, 40, 80</t>
  </si>
  <si>
    <t>Ruiz et al. (1994) investigated the effects of chronic toxicity of TBT and copper on the spat of Scrobicularia plana. Toxicity tests were carried out over 30 days, the first test carried out in 1991 investigated the effects of tributyltin (TBT) and copper on survival and burying activity. The TBT the test concentrations were 0.5, 1, 2, and 4 ug/l. The results showed that the concentration required to kill 50% of the individuals was &lt;1.3 ug/l and burrowing activity was impaired  significantly from day six in all TBT treatments. The copper, the test concentrations were 10, 20, 40,  and 80 ug/l. Mortalities did not increase  significantly compared to the control. However, at concentrations from 20 ug/l increased burrowing time was observed.  The second test in 1992 investigated TBT effects on the growth and burying activity at concentrations of 50, 125, 250 and 500 ng/l. The growth rate was significantly reduced by all TBT concentrations but burrowing rates were inconsistent.</t>
  </si>
  <si>
    <t>Chronic Toxicity of Water Tributyltin (TBT) and Copper to Spat of the Bivalve Scrobicularia plana: Ecological Implications</t>
  </si>
  <si>
    <t>0.5, 1, 2, 4</t>
  </si>
  <si>
    <t>50, 125, 250, 500</t>
  </si>
  <si>
    <t>0.05, 0.125, 0.25, 0.5</t>
  </si>
  <si>
    <t>&lt;1.3</t>
  </si>
  <si>
    <t>Ruiz et al., 1994b</t>
  </si>
  <si>
    <t>1994b</t>
  </si>
  <si>
    <t>7.9 ± 0.2</t>
  </si>
  <si>
    <t>24.5 ± 1</t>
  </si>
  <si>
    <t>Bioassaying the Toxicity of Tributyltin-(TBT)-Polluted Sediment to Spat of the Bivalve Scrobicularia plana</t>
  </si>
  <si>
    <t>8.2 ± 0.1</t>
  </si>
  <si>
    <t>24 ± 0.6</t>
  </si>
  <si>
    <t xml:space="preserve">Ruiz et al. (1994b) investigated the toxicity of tributyltin polluted sediment on the spat of the bivalve Scrobiculana plana. Toxicity bioassays were run for 36 days, and lethal and sublethal effects were investigated. The TBT-polluted sediment did not produce any mortality or avoidance behaviour response, but the growth and burying activity of clams were significantly reduced at the end of the experimental period when compared to the control treatments. </t>
  </si>
  <si>
    <t>Ruiz et al., 1995</t>
  </si>
  <si>
    <t>20.5 ± 1</t>
  </si>
  <si>
    <t>Activity</t>
  </si>
  <si>
    <t>Acute and Chronic Toxicity of Tributyltin (TBT) to Pediveliger Larvae of the Bivalve Scrobicularia plana</t>
  </si>
  <si>
    <t>Development</t>
  </si>
  <si>
    <t>Abnormal</t>
  </si>
  <si>
    <t xml:space="preserve">Ruiz et al. (1995) investigated the toxicity of tributyltin on pediveliger larvae of the bivalve Scrobiculana plana. A static renewal test was run for 30 days at 50, 125, 250, and 500 ng/l tributyltin to assess the impacts on the survival and growth of the larvae. Exposure to TBT levels of &gt;125 ng/l resulted in significant mortalities (&gt;50 %) and negligible shell growth of individuals. Larval shell growth was reduced significantly  and abnormal at the lowest concentration tested (50 ng/l). </t>
  </si>
  <si>
    <t>Ruiz et al., 1995b</t>
  </si>
  <si>
    <t>1995b</t>
  </si>
  <si>
    <t>Embryo</t>
  </si>
  <si>
    <t>125, 250, 500</t>
  </si>
  <si>
    <t>0.125, 0.25, 0.5</t>
  </si>
  <si>
    <t xml:space="preserve">Ruiz et al. (1995b) investigated the toxicity of tributyltin on the embryonic development of the bivalve Scrobiculana plana. Embryos were exposed to TBT at 50, 125, 250, 500, and 1,000 ng/l for 48 hours for four hours after fertilization. The hatch rate of the larvae was  influenced significantly by 250 ng/l, and 100% hatch rate inhibition/embryo death occurred at 1,000 ng/l. Exposure to TBT caused abnormal larvae at 9%, 51% and 85% in the 125, 250, and 500 ng/l treatments, respectively. The mean length of the D-larvae produced in the 250 and 500 ng/l treatments were reduced compared to the D-larvae in the controls and at the lowest TBT treatment. </t>
  </si>
  <si>
    <t>Effects of Tributyltin (TBT) Exposure on the Reproduction and Embryonic Development of the Bivalve Scrobicularia plana</t>
  </si>
  <si>
    <t>50, 125, 250, 500, 1000</t>
  </si>
  <si>
    <t>0.05, 0.125, 0.25, 0.5, 1</t>
  </si>
  <si>
    <t>Hatch</t>
  </si>
  <si>
    <t>Ruiz et al., 1995c</t>
  </si>
  <si>
    <t>1995c</t>
  </si>
  <si>
    <t>22.5 ± 1</t>
  </si>
  <si>
    <t>Abnormal/delayed</t>
  </si>
  <si>
    <t xml:space="preserve">Ruiz et al. (1995c) investigated the toxicity of tributyltin (TBT) on the development of veliger larvae of the bivalve Scrobiculana plana. Larvae were exposed to TBT at 50, 125, 250, and 500 ng/l for ten days. The growth of the exposed larvae was  reduced significantly compared to the controls. Survival in all of the exposure treatments were reduced  significantly compared to the seawater control (70% survival), with survival rates between 0 to 30% in the exposure treatments. </t>
  </si>
  <si>
    <t>Effects of Tributyltin (TBT) Exposure on the Veliger Larvae Development of the Bivalve Scrobicularia plana (da Costa)</t>
  </si>
  <si>
    <t>&gt;50</t>
  </si>
  <si>
    <t>&gt;75</t>
  </si>
  <si>
    <t>Ruiz et al., 1996</t>
  </si>
  <si>
    <t>Effects of Copper on the 48-H Embryonic Development of the Bivalve Scrobicularia plana</t>
  </si>
  <si>
    <t>5, 10, 20, 40</t>
  </si>
  <si>
    <t>Ruiz et al. (1996) exposed Scrobiculana plana larvae to copper at 5, 10, 20, and 40 ug/l for 48 hours in static conditions. The percentage of D-larvae in the 5 and 10 ug/l treatments were similar to the control.  However, in the 20 ug/l treatment the number of D-larvae was significantly reduced by 90% and in the 40 ug/l treatment no D-larvae were produced. In the 20 ug/l treatment, 65% of those D-larvae that developed were abnormal and there were reductions in shell lengths. There was no difference in the percentage of abnormalities and length between the 5 and 10 ug/l copper when compared to the control.</t>
  </si>
  <si>
    <t>Savari et al., 1991</t>
  </si>
  <si>
    <t>3 to 40</t>
  </si>
  <si>
    <t xml:space="preserve">ug/l </t>
  </si>
  <si>
    <t>Scope for growth</t>
  </si>
  <si>
    <t>Polluted site</t>
  </si>
  <si>
    <t>Value not reported</t>
  </si>
  <si>
    <t xml:space="preserve">Savari et al. (1991) investigated the physiological state of the cockle Cerastoderma from different sites in Southampton water. Cockles of different age classes were collected from seven sites on monthly basis throughout 1985 and part of 1986  to establish the condition index and growth rates. The physiological characteristics (clearance rate, assimilation rate, oxygen consumption, ammonia excretion rate) of the cockles from two sites (relatively unpolluted and heavily polluted) were measured in the field during the summer of 1987 to determine the scope of growth. The results showed measurable differences in the condition index of the cockles from different sites, which broadly related to the level of contamination. In addition, cockles from the relatively unpolluted site had better metabolic status than those from the heavily polluted site. They reported a direct correlation between tissue metal level and scope for growth based on laboratory exposure to copper at concentrations from 3 to 40 ug/l.  </t>
  </si>
  <si>
    <t>Age distribution</t>
  </si>
  <si>
    <t>Scola et al., 2021</t>
  </si>
  <si>
    <t>22.7 ± 0.8</t>
  </si>
  <si>
    <t>8 + 0.1</t>
  </si>
  <si>
    <t>37.7 ± 1.3</t>
  </si>
  <si>
    <t>50, 500</t>
  </si>
  <si>
    <t xml:space="preserve">Scola et al. (2021) investigated the bioaccumulation, subcellular distribution, and toxic effect of copper oxide nanoparticles (CuO NPs) and soluble copper (CuCl2) exposure on Scrobicularia plana.  The clams were exposed to sediment spiked with 50 and 500 ug/g of copper for 30 days. The condition index of the clams was monitored at regular (1, 5, 15 and 28 days) intervals throughout the exposure. Results showed a significant decline in condition index value over time within treatments including in the control. Both high copper exposure treatments (500 ug/g) resulted in 100% mortality within 30 days of exposure, irrespective of the form of copper. Mortality was not linked with the different forms of copper exposure. Scola et al. (2021) noted that mortality was delayed in specimens exposed to nanoparticulate copper, which suggested that the mechanism of toxicity was different between the different forms tested. </t>
  </si>
  <si>
    <t>Sharov et al., 2022</t>
  </si>
  <si>
    <t>Limecola balthica</t>
  </si>
  <si>
    <t>0.1, 0.5, 5</t>
  </si>
  <si>
    <t>100, 500, 5000</t>
  </si>
  <si>
    <t xml:space="preserve">Sharov et al. (2022) exposed Limecola balthica to 0, 100, 500, and 5000 ug/l cadmium for ten days in static exposures.  Effects on behaviour, oxygen consumption, respiration rate, and mortality were monitored over the ten days. The oxygen consumption rate decreased significantly after ten days of exposure to 100 ug/l cadmium and after 48 hours of exposure to 500 ug/l. There were significant changes in respiration rate, behaviour, and a high mortality of &gt;50%, at 5,000 ug/l cadmium. </t>
  </si>
  <si>
    <t>Silva et al., 2012</t>
  </si>
  <si>
    <t>Fish farm effluents</t>
  </si>
  <si>
    <t>Condition factor</t>
  </si>
  <si>
    <t xml:space="preserve">Silva et al. (2012) investigated the effects of fish farm effluents on benthic community structure and biomarker responses of the clam Scrobicularia plana. The benthic fauna and clam samples were collected from five sites following a gradient of contamination from the aquaculture effluent to the control site. The numbers of species, abundance, richness, and Shannon diversity were the biodiversity indicators calculated for each sampling site. The morphological and reproduction status of clams were assessed using the condition factor and gonadosomatic index, respectively. Benthic biodiversity indicators were negatively correlated significantly with organic matter. The condition factor was significantly increased at sites nearest to the fish farm effluent compared to the control. The gonadosomatic index was positively correlated significantly with the distance to fish farm effluent and negatively correlated with organic matter. </t>
  </si>
  <si>
    <t>Gonadosomatic index</t>
  </si>
  <si>
    <t>Sokolowski et al., 1999</t>
  </si>
  <si>
    <t>Copper(II) nitrate trihydrate</t>
  </si>
  <si>
    <t>12.3±0.5</t>
  </si>
  <si>
    <t>10 ± 0.5</t>
  </si>
  <si>
    <t>37.5, 75</t>
  </si>
  <si>
    <t>Sokolowski et al. (1999) investigated the physiological responses of Macoma balthica to copper pollution. Clams from two sites (polluted and unpolluted) in the Gulf of Gdansk, southern Baltic Sea were exposed to cadmium (37.5 and 75 ug/l) for up to two months to assess changes in behaviour, condition index, biochemical composition, and to establish the median lethal time (LT50). The clams exposed to the highest concentration of copper (75 ug/l) kept their shells closed longer than the clams at 37.5 ug/l and in the control. Significant differences were observed in the burrowing behaviour tests with the percentage of clams burrowed after 60 or 90 minutes lower in the copper treatments. The highest tested concentration treatment had the greatest effect. The burrowing rate of the clams from the unpolluted site was lower than the burrowing rate of those from the contaminated site. Similarly, the clams from the relatively unpolluted site were more sensitive to copper exposure with the highest mortality and the lower LT50 values. The LT50 values of the clams from the polluted site at 35 ug/l was 59 days, and the LT50 of the clams from the relatively unpolluted site was 51 days. In the 75 ug/l treatment, the LT50 of the clams from the polluted was 41 days, and the LT50 of the clams from the relatively unpolluted site was 33 days.</t>
  </si>
  <si>
    <t>From heavily polluted site</t>
  </si>
  <si>
    <t>From relatively unpolluted site</t>
  </si>
  <si>
    <t>Swedmark et al., 1973</t>
  </si>
  <si>
    <t>Complex hydrocarbons</t>
  </si>
  <si>
    <t>Crude oil</t>
  </si>
  <si>
    <t>Oman Crude Oil</t>
  </si>
  <si>
    <t>33 ± 1</t>
  </si>
  <si>
    <t>350, 650, 1000</t>
  </si>
  <si>
    <t>Effects of Oil Dispersants and Oil Emulsions on Marine Animals</t>
  </si>
  <si>
    <t>Polyclens industrial TS 7</t>
  </si>
  <si>
    <t>178, 240, 350, 546, 608, 984</t>
  </si>
  <si>
    <t>Intoxication</t>
  </si>
  <si>
    <t>Immobile</t>
  </si>
  <si>
    <t>&gt;178</t>
  </si>
  <si>
    <t>&gt;178000</t>
  </si>
  <si>
    <t>Berol TL-188</t>
  </si>
  <si>
    <t>50, 100, 200, 500, 1000</t>
  </si>
  <si>
    <t>Swedmark et al., (1973) investigated the toxicities of nine oil dispersants, three oil emulsions with corexit and a dispersion of Oman crude oil on eight marine organisms. The test organisms were Gadus morrhua (cod), Pleuronectes flesus (flounder), Pecten opercularis (scallop), Cardium edule (cockle), Mytilus edulis (mussel), Leander adspersus var. fabricii Rathke (praws), Hyas araneus (spider crab) and Eupagurus bernhardus (hermit crab). The study was conducted in continuous flow aquarium systems at 96-hour exposures followed by a recovery period of 48 hours in clean seawater.  The cockles and scallops were more sensitive to the dispersants than mussels. Fina-Sol SC and BP 1100 X were the most toxic to the cockles and scallops with 96-hour LC50s of &lt;40 ppm. BP 1100 X, Corexit 8666 and Fina-Sol OSR-2 had the least effect on cockles, scallops, and mussels and did not produce median mortality within 96 hours (96-hour LC50 &gt;688 ppm) at the tested concentrations. The toxicity of the other tested dispersants varied between the bivalve species. For cockles, Berol TL 188, Berol TL 198, Corexit and Polyclens TS 7 produced toxicity values of 200, 450, 1,000, and &gt;178 ppm for the 96-hour exposures, respectively. However, the mortality of the bivalves tended to occur after the end of the exposure period during the 48 hours in clean water. Therefore, when the 48-hour period was included into the LC50 values the concentrations required to cause 50% mortality were decreased. When including the 48-hour period in clean water the LC50 values for Berol TL 188 and Berol TL 198 are reduced to 130 and 270 ppm, respectively.  The oil emulsion with heavy fuel oil was the most toxic to cockles with a 96-hour LC50 value of &lt;25 ppm (the lowest concentration tested). Corexit 7664 with diesel oil, Corexit 8664 with diesel oil, and Corexit 7664 with crude oil produced 96-hour LC50 values of 140, 50, and 60 ppm, respectively. However, when the 48-hour period in clean water was included the LC50 values were 50, 40 and &lt;50 ppm, respectively.  Oman crude oil did not cause 50% mortality at the tested concentrations.  However, 30% mortality occurred for cockles at the highest concentration tested concentration (1,000 ppm).</t>
  </si>
  <si>
    <t>Berol TL-198</t>
  </si>
  <si>
    <t>27, 70, 100, 111, 140, 225, 250, 395, 526, 1050</t>
  </si>
  <si>
    <t>40, 72, 100, 200, 332, 500, 708, 1000</t>
  </si>
  <si>
    <t>&lt;40000</t>
  </si>
  <si>
    <t>34, 54, 110, 288, 688</t>
  </si>
  <si>
    <t>&gt;688</t>
  </si>
  <si>
    <t>&gt;688000</t>
  </si>
  <si>
    <t>25, 50, 100, 200, 500, 1000</t>
  </si>
  <si>
    <t>Corexit 8666</t>
  </si>
  <si>
    <t>65, 200, 540, 940</t>
  </si>
  <si>
    <t>&gt;940</t>
  </si>
  <si>
    <t>&gt;940000</t>
  </si>
  <si>
    <t>Fina-Sol OSR 2</t>
  </si>
  <si>
    <t>Fina-Sol OSR 3</t>
  </si>
  <si>
    <t>&gt;700</t>
  </si>
  <si>
    <t>&gt;700000</t>
  </si>
  <si>
    <t>Finasol SC</t>
  </si>
  <si>
    <t>12, 26, 66, 110</t>
  </si>
  <si>
    <t>9016-45-9</t>
  </si>
  <si>
    <t>NP 10 EO</t>
  </si>
  <si>
    <t>Oil emulsion</t>
  </si>
  <si>
    <t>Corexit 7664 + diesel oil</t>
  </si>
  <si>
    <t>Corexit 7664 + heavy fuel oil</t>
  </si>
  <si>
    <t>&lt;25</t>
  </si>
  <si>
    <t>&lt;25000</t>
  </si>
  <si>
    <t>Corexit 8666 + diesel oil</t>
  </si>
  <si>
    <t>Corexit 8666 + Oman crude oil</t>
  </si>
  <si>
    <t>&lt;50</t>
  </si>
  <si>
    <t>&lt;50000</t>
  </si>
  <si>
    <t>Wootton et al., 2003</t>
  </si>
  <si>
    <t>Hydrocarbons (Pyrogenic)</t>
  </si>
  <si>
    <t>Polyaromatic hydrocarbons (PAHs)</t>
  </si>
  <si>
    <t>85-01-8</t>
  </si>
  <si>
    <t>Phenanthrene</t>
  </si>
  <si>
    <t>50, 100, 200, 400</t>
  </si>
  <si>
    <t xml:space="preserve">Wootton et al. (2003) investigated differences in PAH-induced immunomodulation in three bivalve molluscs. The commonly used sentinel bivalve, Mytilus edulis, was compared with Cerastoderma edule and Ensis siliqua. The bivalves were exposed to a range of phenanthrene concentrations (50, 100, 200, or 400 ug/l) for 14 days and haemocyte immune parameters, including haemocyte counts, phagocytosis, superoxide generation, lysosomal enzymes, and lectin-binding were monitored. The results showed that phenanthrene exposure caused different immune responses in the three bivalves. Exposure to the highest tested concentration of phenanthrene (400 ug/l) caused 100% mortality of both Cerastoderma edule and Ensis siliqua within 14 and 7 days of exposure, respectively. </t>
  </si>
  <si>
    <t>Comparisons of PAH-Induced Immunomodulation in Three Bivalve Molluscs</t>
  </si>
</sst>
</file>

<file path=xl/styles.xml><?xml version="1.0" encoding="utf-8"?>
<styleSheet xmlns="http://schemas.openxmlformats.org/spreadsheetml/2006/main">
  <fonts count="6">
    <font>
      <sz val="12"/>
      <color theme="1"/>
      <name val="Calibri"/>
      <family val="2"/>
      <scheme val="minor"/>
    </font>
    <font>
      <sz val="12"/>
      <name val="Calibri"/>
      <family val="2"/>
      <scheme val="minor"/>
    </font>
    <font>
      <sz val="12"/>
      <color rgb="FF202124"/>
      <name val="Calibri"/>
      <family val="2"/>
      <scheme val="minor"/>
    </font>
    <font>
      <sz val="11"/>
      <name val="Calibri"/>
      <family val="2"/>
      <scheme val="minor"/>
    </font>
    <font>
      <sz val="12"/>
      <color rgb="FF212121"/>
      <name val="Calibri"/>
      <family val="2"/>
      <scheme val="minor"/>
    </font>
    <font>
      <sz val="12"/>
      <color rgb="FF000000"/>
      <name val="Calibri"/>
      <family val="2"/>
      <scheme val="minor"/>
    </font>
  </fonts>
  <fills count="9">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499984740745262"/>
        <bgColor indexed="64"/>
      </patternFill>
    </fill>
  </fills>
  <borders count="1">
    <border>
      <left/>
      <right/>
      <top/>
      <bottom/>
      <diagonal/>
    </border>
  </borders>
  <cellStyleXfs count="1">
    <xf numFmtId="0" fontId="0" fillId="0" borderId="0"/>
  </cellStyleXfs>
  <cellXfs count="22">
    <xf numFmtId="0" fontId="0" fillId="0" borderId="0" xfId="0"/>
    <xf numFmtId="0" fontId="0" fillId="2" borderId="0" xfId="0" applyFill="1" applyAlignment="1">
      <alignment horizontal="left" vertical="top"/>
    </xf>
    <xf numFmtId="0" fontId="0" fillId="0" borderId="0" xfId="0" applyAlignment="1">
      <alignment horizontal="left" vertical="top"/>
    </xf>
    <xf numFmtId="0" fontId="0" fillId="2" borderId="0" xfId="0" applyFill="1" applyAlignment="1">
      <alignment horizontal="left" vertical="top" wrapText="1"/>
    </xf>
    <xf numFmtId="0" fontId="1" fillId="0" borderId="0" xfId="0" applyFont="1"/>
    <xf numFmtId="0" fontId="0" fillId="0" borderId="0" xfId="0" applyAlignment="1">
      <alignment horizontal="left" vertical="top" wrapText="1"/>
    </xf>
    <xf numFmtId="0" fontId="0" fillId="3" borderId="0" xfId="0" applyFill="1" applyAlignment="1">
      <alignment horizontal="left" vertical="top" wrapText="1"/>
    </xf>
    <xf numFmtId="49" fontId="1" fillId="0" borderId="0" xfId="0" applyNumberFormat="1" applyFont="1"/>
    <xf numFmtId="0" fontId="0" fillId="3" borderId="0" xfId="0" applyFill="1"/>
    <xf numFmtId="0" fontId="0" fillId="4" borderId="0" xfId="0" applyFill="1"/>
    <xf numFmtId="0" fontId="2" fillId="0" borderId="0" xfId="0" applyFont="1"/>
    <xf numFmtId="0" fontId="1" fillId="0" borderId="0" xfId="0" applyFont="1" applyAlignment="1">
      <alignment horizontal="left" vertical="top"/>
    </xf>
    <xf numFmtId="0" fontId="0" fillId="5" borderId="0" xfId="0" applyFill="1"/>
    <xf numFmtId="0" fontId="0" fillId="6" borderId="0" xfId="0" applyFill="1"/>
    <xf numFmtId="17" fontId="0" fillId="0" borderId="0" xfId="0" applyNumberFormat="1"/>
    <xf numFmtId="11" fontId="0" fillId="0" borderId="0" xfId="0" applyNumberFormat="1"/>
    <xf numFmtId="0" fontId="3" fillId="0" borderId="0" xfId="0" applyFont="1"/>
    <xf numFmtId="0" fontId="4" fillId="0" borderId="0" xfId="0" applyFont="1"/>
    <xf numFmtId="0" fontId="0" fillId="7" borderId="0" xfId="0" applyFill="1"/>
    <xf numFmtId="0" fontId="0" fillId="4" borderId="0" xfId="0" applyFill="1" applyAlignment="1">
      <alignment horizontal="left" vertical="top" wrapText="1"/>
    </xf>
    <xf numFmtId="0" fontId="0" fillId="8" borderId="0" xfId="0" applyFill="1"/>
    <xf numFmtId="0" fontId="5" fillId="0" borderId="0" xfId="0" applyFo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P788"/>
  <sheetViews>
    <sheetView tabSelected="1" zoomScaleNormal="100" workbookViewId="0">
      <pane ySplit="1" topLeftCell="A2" activePane="bottomLeft" state="frozen"/>
      <selection pane="bottomLeft" activeCell="A430" sqref="A430:XFD432"/>
    </sheetView>
  </sheetViews>
  <sheetFormatPr defaultColWidth="11" defaultRowHeight="15.75"/>
  <cols>
    <col min="1" max="1" width="38.75" customWidth="1"/>
    <col min="2" max="2" width="8.375" customWidth="1"/>
    <col min="3" max="3" width="32.375" customWidth="1"/>
    <col min="4" max="4" width="23.625" bestFit="1" customWidth="1"/>
    <col min="5" max="5" width="11" bestFit="1" customWidth="1"/>
    <col min="6" max="6" width="18.125" customWidth="1"/>
    <col min="7" max="7" width="38.5" customWidth="1"/>
    <col min="8" max="8" width="25.125" customWidth="1"/>
    <col min="9" max="9" width="18.625" customWidth="1"/>
    <col min="10" max="10" width="9.125" customWidth="1"/>
    <col min="11" max="11" width="17" customWidth="1"/>
    <col min="12" max="12" width="16.5" bestFit="1" customWidth="1"/>
    <col min="13" max="14" width="12.125" customWidth="1"/>
    <col min="15" max="17" width="8.375" customWidth="1"/>
    <col min="18" max="18" width="36.375" customWidth="1"/>
    <col min="19" max="22" width="8.375" customWidth="1"/>
    <col min="23" max="23" width="7.375" customWidth="1"/>
    <col min="24" max="24" width="8.375" customWidth="1"/>
    <col min="25" max="25" width="5.875" customWidth="1"/>
    <col min="26" max="26" width="8.375" customWidth="1"/>
    <col min="27" max="27" width="10.25" customWidth="1"/>
    <col min="28" max="28" width="17.25" customWidth="1"/>
    <col min="29" max="40" width="8.375" customWidth="1"/>
    <col min="41" max="41" width="12.625" customWidth="1"/>
    <col min="42" max="42" width="16.125" customWidth="1"/>
    <col min="43" max="43" width="10.875" customWidth="1"/>
    <col min="44" max="44" width="121.125" style="5" customWidth="1"/>
    <col min="45" max="46" width="27.625" hidden="1" customWidth="1"/>
    <col min="47" max="47" width="11.125" hidden="1" customWidth="1"/>
    <col min="48" max="48" width="14" hidden="1" customWidth="1"/>
    <col min="49" max="52" width="14" customWidth="1"/>
    <col min="53" max="53" width="26.875" customWidth="1"/>
  </cols>
  <sheetData>
    <row r="1" spans="1:54" s="1" customFormat="1">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2"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3" t="s">
        <v>43</v>
      </c>
      <c r="AS1" s="1" t="s">
        <v>44</v>
      </c>
      <c r="AT1" s="1" t="s">
        <v>45</v>
      </c>
      <c r="AU1" s="1" t="s">
        <v>46</v>
      </c>
      <c r="AV1" s="1" t="s">
        <v>47</v>
      </c>
      <c r="AW1" s="1" t="s">
        <v>44</v>
      </c>
      <c r="AX1" s="1" t="s">
        <v>45</v>
      </c>
      <c r="AY1" s="1" t="s">
        <v>46</v>
      </c>
      <c r="AZ1" s="1" t="s">
        <v>47</v>
      </c>
    </row>
    <row r="2" spans="1:54" ht="94.5">
      <c r="A2" t="s">
        <v>48</v>
      </c>
      <c r="B2">
        <v>1996</v>
      </c>
      <c r="C2" s="4" t="s">
        <v>49</v>
      </c>
      <c r="D2" s="4" t="s">
        <v>50</v>
      </c>
      <c r="E2">
        <v>7447394</v>
      </c>
      <c r="F2" t="s">
        <v>51</v>
      </c>
      <c r="G2" t="s">
        <v>52</v>
      </c>
      <c r="H2" t="s">
        <v>53</v>
      </c>
      <c r="I2" t="s">
        <v>54</v>
      </c>
      <c r="J2" t="s">
        <v>55</v>
      </c>
      <c r="K2" t="s">
        <v>56</v>
      </c>
      <c r="L2" t="s">
        <v>57</v>
      </c>
      <c r="M2" t="s">
        <v>58</v>
      </c>
      <c r="P2" t="s">
        <v>59</v>
      </c>
      <c r="R2">
        <v>400</v>
      </c>
      <c r="S2" t="s">
        <v>60</v>
      </c>
      <c r="T2">
        <v>25</v>
      </c>
      <c r="U2" t="s">
        <v>61</v>
      </c>
      <c r="V2">
        <v>53</v>
      </c>
      <c r="W2">
        <v>18</v>
      </c>
      <c r="X2" t="s">
        <v>62</v>
      </c>
      <c r="Y2">
        <v>18</v>
      </c>
      <c r="Z2" t="s">
        <v>63</v>
      </c>
      <c r="AA2" t="s">
        <v>64</v>
      </c>
      <c r="AM2" t="s">
        <v>65</v>
      </c>
      <c r="AN2" t="s">
        <v>66</v>
      </c>
      <c r="AQ2" t="s">
        <v>67</v>
      </c>
      <c r="AR2" s="5" t="s">
        <v>68</v>
      </c>
      <c r="AX2" t="s">
        <v>69</v>
      </c>
      <c r="AY2" t="s">
        <v>69</v>
      </c>
      <c r="BB2" t="s">
        <v>70</v>
      </c>
    </row>
    <row r="3" spans="1:54">
      <c r="A3" t="s">
        <v>48</v>
      </c>
      <c r="B3">
        <v>1996</v>
      </c>
      <c r="C3" s="4" t="s">
        <v>49</v>
      </c>
      <c r="D3" s="4" t="s">
        <v>50</v>
      </c>
      <c r="E3">
        <v>7447394</v>
      </c>
      <c r="F3" t="s">
        <v>51</v>
      </c>
      <c r="G3" t="s">
        <v>52</v>
      </c>
      <c r="H3" t="s">
        <v>53</v>
      </c>
      <c r="I3" t="s">
        <v>54</v>
      </c>
      <c r="J3" t="s">
        <v>55</v>
      </c>
      <c r="K3" t="s">
        <v>56</v>
      </c>
      <c r="L3" t="s">
        <v>57</v>
      </c>
      <c r="M3" t="s">
        <v>58</v>
      </c>
      <c r="P3" t="s">
        <v>59</v>
      </c>
      <c r="R3">
        <v>400</v>
      </c>
      <c r="S3" t="s">
        <v>60</v>
      </c>
      <c r="T3">
        <v>25</v>
      </c>
      <c r="U3" t="s">
        <v>61</v>
      </c>
      <c r="V3">
        <v>40</v>
      </c>
      <c r="W3">
        <v>4</v>
      </c>
      <c r="X3" t="s">
        <v>62</v>
      </c>
      <c r="Y3">
        <v>4</v>
      </c>
      <c r="Z3" t="s">
        <v>71</v>
      </c>
      <c r="AA3" t="s">
        <v>71</v>
      </c>
      <c r="AD3">
        <v>400</v>
      </c>
      <c r="AG3" t="s">
        <v>60</v>
      </c>
      <c r="AH3">
        <v>25</v>
      </c>
      <c r="AK3" t="s">
        <v>61</v>
      </c>
      <c r="AL3">
        <v>0</v>
      </c>
      <c r="AM3" t="str">
        <f t="shared" ref="AM3:AM20" si="0">IF(ISBLANK(AL3),"",IF(AL3&gt;=75,"Severe",IF(AL3&gt;=25,"Significant",IF(AL3&gt;=1,"Some", IF(AL3=0,"None")))))</f>
        <v>None</v>
      </c>
      <c r="AN3" t="str">
        <f t="shared" ref="AN3:AN20" si="1">IF(ISBLANK(AL3),"",IF(AL3&gt;=75,"None",IF(AL3&gt;=25,"Low",IF(AL3&gt;=1,"Medium", IF(AL3=0,"High")))))</f>
        <v>High</v>
      </c>
      <c r="AQ3" t="s">
        <v>67</v>
      </c>
      <c r="AW3" t="s">
        <v>72</v>
      </c>
      <c r="AX3" t="s">
        <v>69</v>
      </c>
      <c r="AY3" t="s">
        <v>69</v>
      </c>
      <c r="BB3" t="s">
        <v>70</v>
      </c>
    </row>
    <row r="4" spans="1:54">
      <c r="A4" t="s">
        <v>48</v>
      </c>
      <c r="B4">
        <v>1996</v>
      </c>
      <c r="C4" s="4" t="s">
        <v>49</v>
      </c>
      <c r="D4" s="4" t="s">
        <v>50</v>
      </c>
      <c r="E4">
        <v>7447394</v>
      </c>
      <c r="F4" t="s">
        <v>51</v>
      </c>
      <c r="G4" t="s">
        <v>52</v>
      </c>
      <c r="H4" t="s">
        <v>53</v>
      </c>
      <c r="I4" t="s">
        <v>54</v>
      </c>
      <c r="J4" t="s">
        <v>55</v>
      </c>
      <c r="K4" t="s">
        <v>56</v>
      </c>
      <c r="L4" t="s">
        <v>57</v>
      </c>
      <c r="M4" t="s">
        <v>58</v>
      </c>
      <c r="P4" t="s">
        <v>59</v>
      </c>
      <c r="R4">
        <v>400</v>
      </c>
      <c r="S4" t="s">
        <v>60</v>
      </c>
      <c r="T4">
        <v>25</v>
      </c>
      <c r="U4" t="s">
        <v>61</v>
      </c>
      <c r="V4">
        <v>40</v>
      </c>
      <c r="W4">
        <v>5</v>
      </c>
      <c r="X4" t="s">
        <v>62</v>
      </c>
      <c r="Y4">
        <v>5</v>
      </c>
      <c r="Z4" t="s">
        <v>71</v>
      </c>
      <c r="AA4" t="s">
        <v>71</v>
      </c>
      <c r="AD4">
        <v>400</v>
      </c>
      <c r="AG4" t="s">
        <v>60</v>
      </c>
      <c r="AH4">
        <v>25</v>
      </c>
      <c r="AK4" t="s">
        <v>61</v>
      </c>
      <c r="AL4">
        <v>0</v>
      </c>
      <c r="AM4" t="str">
        <f t="shared" si="0"/>
        <v>None</v>
      </c>
      <c r="AN4" t="str">
        <f t="shared" si="1"/>
        <v>High</v>
      </c>
      <c r="AQ4" t="s">
        <v>67</v>
      </c>
      <c r="AW4" t="s">
        <v>72</v>
      </c>
      <c r="AX4" t="s">
        <v>69</v>
      </c>
      <c r="AY4" t="s">
        <v>69</v>
      </c>
      <c r="BB4" t="s">
        <v>70</v>
      </c>
    </row>
    <row r="5" spans="1:54">
      <c r="A5" t="s">
        <v>48</v>
      </c>
      <c r="B5">
        <v>1996</v>
      </c>
      <c r="C5" s="4" t="s">
        <v>49</v>
      </c>
      <c r="D5" s="4" t="s">
        <v>50</v>
      </c>
      <c r="E5">
        <v>7447394</v>
      </c>
      <c r="F5" t="s">
        <v>51</v>
      </c>
      <c r="G5" t="s">
        <v>52</v>
      </c>
      <c r="H5" t="s">
        <v>53</v>
      </c>
      <c r="I5" t="s">
        <v>54</v>
      </c>
      <c r="J5" t="s">
        <v>55</v>
      </c>
      <c r="K5" t="s">
        <v>56</v>
      </c>
      <c r="L5" t="s">
        <v>57</v>
      </c>
      <c r="M5" t="s">
        <v>58</v>
      </c>
      <c r="P5" t="s">
        <v>59</v>
      </c>
      <c r="R5">
        <v>400</v>
      </c>
      <c r="S5" t="s">
        <v>60</v>
      </c>
      <c r="T5">
        <v>25</v>
      </c>
      <c r="U5" t="s">
        <v>61</v>
      </c>
      <c r="V5">
        <v>40</v>
      </c>
      <c r="W5">
        <v>7</v>
      </c>
      <c r="X5" t="s">
        <v>62</v>
      </c>
      <c r="Y5">
        <v>7</v>
      </c>
      <c r="Z5" t="s">
        <v>71</v>
      </c>
      <c r="AA5" t="s">
        <v>71</v>
      </c>
      <c r="AD5">
        <v>400</v>
      </c>
      <c r="AG5" t="s">
        <v>60</v>
      </c>
      <c r="AH5">
        <v>25</v>
      </c>
      <c r="AK5" t="s">
        <v>61</v>
      </c>
      <c r="AL5">
        <v>4</v>
      </c>
      <c r="AM5" t="str">
        <f t="shared" si="0"/>
        <v>Some</v>
      </c>
      <c r="AN5" t="str">
        <f t="shared" si="1"/>
        <v>Medium</v>
      </c>
      <c r="AQ5" t="s">
        <v>67</v>
      </c>
      <c r="AW5" t="s">
        <v>72</v>
      </c>
      <c r="AX5" t="s">
        <v>69</v>
      </c>
      <c r="AY5" t="s">
        <v>69</v>
      </c>
      <c r="BB5" t="s">
        <v>70</v>
      </c>
    </row>
    <row r="6" spans="1:54">
      <c r="A6" t="s">
        <v>48</v>
      </c>
      <c r="B6">
        <v>1996</v>
      </c>
      <c r="C6" s="4" t="s">
        <v>49</v>
      </c>
      <c r="D6" s="4" t="s">
        <v>50</v>
      </c>
      <c r="E6">
        <v>7447394</v>
      </c>
      <c r="F6" t="s">
        <v>51</v>
      </c>
      <c r="G6" t="s">
        <v>52</v>
      </c>
      <c r="H6" t="s">
        <v>53</v>
      </c>
      <c r="I6" t="s">
        <v>54</v>
      </c>
      <c r="J6" t="s">
        <v>55</v>
      </c>
      <c r="K6" t="s">
        <v>56</v>
      </c>
      <c r="L6" t="s">
        <v>57</v>
      </c>
      <c r="M6" t="s">
        <v>58</v>
      </c>
      <c r="P6" t="s">
        <v>59</v>
      </c>
      <c r="R6">
        <v>400</v>
      </c>
      <c r="S6" t="s">
        <v>60</v>
      </c>
      <c r="T6">
        <v>25</v>
      </c>
      <c r="U6" t="s">
        <v>61</v>
      </c>
      <c r="V6">
        <v>40</v>
      </c>
      <c r="W6">
        <v>8</v>
      </c>
      <c r="X6" t="s">
        <v>62</v>
      </c>
      <c r="Y6">
        <v>8</v>
      </c>
      <c r="Z6" t="s">
        <v>71</v>
      </c>
      <c r="AA6" t="s">
        <v>71</v>
      </c>
      <c r="AD6">
        <v>400</v>
      </c>
      <c r="AG6" t="s">
        <v>60</v>
      </c>
      <c r="AH6">
        <v>25</v>
      </c>
      <c r="AK6" t="s">
        <v>61</v>
      </c>
      <c r="AL6">
        <v>6</v>
      </c>
      <c r="AM6" t="str">
        <f t="shared" si="0"/>
        <v>Some</v>
      </c>
      <c r="AN6" t="str">
        <f t="shared" si="1"/>
        <v>Medium</v>
      </c>
      <c r="AQ6" t="s">
        <v>67</v>
      </c>
      <c r="AW6" t="s">
        <v>72</v>
      </c>
      <c r="AX6" t="s">
        <v>69</v>
      </c>
      <c r="AY6" t="s">
        <v>69</v>
      </c>
      <c r="BB6" t="s">
        <v>70</v>
      </c>
    </row>
    <row r="7" spans="1:54">
      <c r="A7" t="s">
        <v>48</v>
      </c>
      <c r="B7">
        <v>1996</v>
      </c>
      <c r="C7" s="4" t="s">
        <v>49</v>
      </c>
      <c r="D7" s="4" t="s">
        <v>50</v>
      </c>
      <c r="E7">
        <v>7447394</v>
      </c>
      <c r="F7" t="s">
        <v>51</v>
      </c>
      <c r="G7" t="s">
        <v>52</v>
      </c>
      <c r="H7" t="s">
        <v>53</v>
      </c>
      <c r="I7" t="s">
        <v>54</v>
      </c>
      <c r="J7" t="s">
        <v>55</v>
      </c>
      <c r="K7" t="s">
        <v>56</v>
      </c>
      <c r="L7" t="s">
        <v>57</v>
      </c>
      <c r="M7" t="s">
        <v>58</v>
      </c>
      <c r="P7" t="s">
        <v>59</v>
      </c>
      <c r="R7">
        <v>400</v>
      </c>
      <c r="S7" t="s">
        <v>60</v>
      </c>
      <c r="T7">
        <v>25</v>
      </c>
      <c r="U7" t="s">
        <v>61</v>
      </c>
      <c r="V7">
        <v>40</v>
      </c>
      <c r="W7">
        <v>9</v>
      </c>
      <c r="X7" t="s">
        <v>62</v>
      </c>
      <c r="Y7">
        <v>9</v>
      </c>
      <c r="Z7" t="s">
        <v>71</v>
      </c>
      <c r="AA7" t="s">
        <v>71</v>
      </c>
      <c r="AD7">
        <v>400</v>
      </c>
      <c r="AG7" t="s">
        <v>60</v>
      </c>
      <c r="AH7">
        <v>25</v>
      </c>
      <c r="AK7" t="s">
        <v>61</v>
      </c>
      <c r="AL7">
        <v>8</v>
      </c>
      <c r="AM7" t="str">
        <f t="shared" si="0"/>
        <v>Some</v>
      </c>
      <c r="AN7" t="str">
        <f t="shared" si="1"/>
        <v>Medium</v>
      </c>
      <c r="AQ7" t="s">
        <v>67</v>
      </c>
      <c r="AW7" t="s">
        <v>72</v>
      </c>
      <c r="AX7" t="s">
        <v>69</v>
      </c>
      <c r="AY7" t="s">
        <v>69</v>
      </c>
      <c r="BB7" t="s">
        <v>70</v>
      </c>
    </row>
    <row r="8" spans="1:54">
      <c r="A8" t="s">
        <v>48</v>
      </c>
      <c r="B8">
        <v>1996</v>
      </c>
      <c r="C8" s="4" t="s">
        <v>49</v>
      </c>
      <c r="D8" s="4" t="s">
        <v>50</v>
      </c>
      <c r="E8">
        <v>7447394</v>
      </c>
      <c r="F8" t="s">
        <v>51</v>
      </c>
      <c r="G8" t="s">
        <v>52</v>
      </c>
      <c r="H8" t="s">
        <v>53</v>
      </c>
      <c r="I8" t="s">
        <v>54</v>
      </c>
      <c r="J8" t="s">
        <v>55</v>
      </c>
      <c r="K8" t="s">
        <v>56</v>
      </c>
      <c r="L8" t="s">
        <v>57</v>
      </c>
      <c r="M8" t="s">
        <v>58</v>
      </c>
      <c r="P8" t="s">
        <v>59</v>
      </c>
      <c r="R8">
        <v>400</v>
      </c>
      <c r="S8" t="s">
        <v>60</v>
      </c>
      <c r="T8">
        <v>25</v>
      </c>
      <c r="U8" t="s">
        <v>61</v>
      </c>
      <c r="V8">
        <v>40</v>
      </c>
      <c r="W8">
        <v>10</v>
      </c>
      <c r="X8" t="s">
        <v>62</v>
      </c>
      <c r="Y8">
        <v>10</v>
      </c>
      <c r="Z8" t="s">
        <v>71</v>
      </c>
      <c r="AA8" t="s">
        <v>71</v>
      </c>
      <c r="AD8">
        <v>400</v>
      </c>
      <c r="AG8" t="s">
        <v>60</v>
      </c>
      <c r="AH8">
        <v>25</v>
      </c>
      <c r="AK8" t="s">
        <v>61</v>
      </c>
      <c r="AL8">
        <v>8</v>
      </c>
      <c r="AM8" t="str">
        <f t="shared" si="0"/>
        <v>Some</v>
      </c>
      <c r="AN8" t="str">
        <f t="shared" si="1"/>
        <v>Medium</v>
      </c>
      <c r="AQ8" t="s">
        <v>67</v>
      </c>
      <c r="AW8" t="s">
        <v>72</v>
      </c>
      <c r="AX8" t="s">
        <v>69</v>
      </c>
      <c r="AY8" t="s">
        <v>69</v>
      </c>
      <c r="BB8" t="s">
        <v>70</v>
      </c>
    </row>
    <row r="9" spans="1:54">
      <c r="A9" t="s">
        <v>48</v>
      </c>
      <c r="B9">
        <v>1996</v>
      </c>
      <c r="C9" s="4" t="s">
        <v>49</v>
      </c>
      <c r="D9" s="4" t="s">
        <v>50</v>
      </c>
      <c r="E9">
        <v>7447394</v>
      </c>
      <c r="F9" t="s">
        <v>51</v>
      </c>
      <c r="G9" t="s">
        <v>52</v>
      </c>
      <c r="H9" t="s">
        <v>53</v>
      </c>
      <c r="I9" t="s">
        <v>54</v>
      </c>
      <c r="J9" t="s">
        <v>55</v>
      </c>
      <c r="K9" t="s">
        <v>56</v>
      </c>
      <c r="L9" t="s">
        <v>57</v>
      </c>
      <c r="M9" t="s">
        <v>58</v>
      </c>
      <c r="P9" t="s">
        <v>59</v>
      </c>
      <c r="R9">
        <v>400</v>
      </c>
      <c r="S9" t="s">
        <v>60</v>
      </c>
      <c r="T9">
        <v>25</v>
      </c>
      <c r="U9" t="s">
        <v>61</v>
      </c>
      <c r="V9">
        <v>40</v>
      </c>
      <c r="W9">
        <v>14</v>
      </c>
      <c r="X9" t="s">
        <v>62</v>
      </c>
      <c r="Y9">
        <v>14</v>
      </c>
      <c r="Z9" t="s">
        <v>71</v>
      </c>
      <c r="AA9" t="s">
        <v>71</v>
      </c>
      <c r="AD9">
        <v>400</v>
      </c>
      <c r="AG9" t="s">
        <v>60</v>
      </c>
      <c r="AH9">
        <v>25</v>
      </c>
      <c r="AK9" t="s">
        <v>61</v>
      </c>
      <c r="AL9">
        <v>13</v>
      </c>
      <c r="AM9" t="str">
        <f t="shared" si="0"/>
        <v>Some</v>
      </c>
      <c r="AN9" t="str">
        <f t="shared" si="1"/>
        <v>Medium</v>
      </c>
      <c r="AQ9" t="s">
        <v>67</v>
      </c>
      <c r="AW9" t="s">
        <v>72</v>
      </c>
      <c r="AX9" t="s">
        <v>69</v>
      </c>
      <c r="AY9" t="s">
        <v>69</v>
      </c>
      <c r="BB9" t="s">
        <v>70</v>
      </c>
    </row>
    <row r="10" spans="1:54">
      <c r="A10" t="s">
        <v>48</v>
      </c>
      <c r="B10">
        <v>1996</v>
      </c>
      <c r="C10" s="4" t="s">
        <v>49</v>
      </c>
      <c r="D10" s="4" t="s">
        <v>50</v>
      </c>
      <c r="E10">
        <v>7447394</v>
      </c>
      <c r="F10" t="s">
        <v>51</v>
      </c>
      <c r="G10" t="s">
        <v>52</v>
      </c>
      <c r="H10" t="s">
        <v>53</v>
      </c>
      <c r="I10" t="s">
        <v>54</v>
      </c>
      <c r="J10" t="s">
        <v>55</v>
      </c>
      <c r="K10" t="s">
        <v>56</v>
      </c>
      <c r="L10" t="s">
        <v>57</v>
      </c>
      <c r="M10" t="s">
        <v>58</v>
      </c>
      <c r="P10" t="s">
        <v>59</v>
      </c>
      <c r="R10">
        <v>400</v>
      </c>
      <c r="S10" t="s">
        <v>60</v>
      </c>
      <c r="T10">
        <v>25</v>
      </c>
      <c r="U10" t="s">
        <v>61</v>
      </c>
      <c r="V10">
        <v>40</v>
      </c>
      <c r="W10">
        <v>17</v>
      </c>
      <c r="X10" t="s">
        <v>62</v>
      </c>
      <c r="Y10">
        <v>17</v>
      </c>
      <c r="Z10" t="s">
        <v>71</v>
      </c>
      <c r="AA10" t="s">
        <v>71</v>
      </c>
      <c r="AD10">
        <v>400</v>
      </c>
      <c r="AG10" t="s">
        <v>60</v>
      </c>
      <c r="AH10">
        <v>25</v>
      </c>
      <c r="AK10" t="s">
        <v>61</v>
      </c>
      <c r="AL10">
        <v>18</v>
      </c>
      <c r="AM10" t="str">
        <f t="shared" si="0"/>
        <v>Some</v>
      </c>
      <c r="AN10" t="str">
        <f t="shared" si="1"/>
        <v>Medium</v>
      </c>
      <c r="AQ10" t="s">
        <v>67</v>
      </c>
      <c r="AW10" t="s">
        <v>72</v>
      </c>
      <c r="AX10" t="s">
        <v>69</v>
      </c>
      <c r="AY10" t="s">
        <v>69</v>
      </c>
      <c r="BB10" t="s">
        <v>70</v>
      </c>
    </row>
    <row r="11" spans="1:54">
      <c r="A11" t="s">
        <v>48</v>
      </c>
      <c r="B11">
        <v>1996</v>
      </c>
      <c r="C11" s="4" t="s">
        <v>49</v>
      </c>
      <c r="D11" s="4" t="s">
        <v>50</v>
      </c>
      <c r="E11">
        <v>7447394</v>
      </c>
      <c r="F11" t="s">
        <v>51</v>
      </c>
      <c r="G11" t="s">
        <v>52</v>
      </c>
      <c r="H11" t="s">
        <v>53</v>
      </c>
      <c r="I11" t="s">
        <v>54</v>
      </c>
      <c r="J11" t="s">
        <v>55</v>
      </c>
      <c r="K11" t="s">
        <v>56</v>
      </c>
      <c r="L11" t="s">
        <v>57</v>
      </c>
      <c r="M11" t="s">
        <v>58</v>
      </c>
      <c r="P11" t="s">
        <v>59</v>
      </c>
      <c r="R11">
        <v>400</v>
      </c>
      <c r="S11" t="s">
        <v>60</v>
      </c>
      <c r="T11">
        <v>25</v>
      </c>
      <c r="U11" t="s">
        <v>61</v>
      </c>
      <c r="V11">
        <v>40</v>
      </c>
      <c r="W11">
        <v>18</v>
      </c>
      <c r="X11" t="s">
        <v>62</v>
      </c>
      <c r="Y11">
        <v>18</v>
      </c>
      <c r="Z11" t="s">
        <v>71</v>
      </c>
      <c r="AA11" t="s">
        <v>71</v>
      </c>
      <c r="AD11">
        <v>400</v>
      </c>
      <c r="AG11" t="s">
        <v>60</v>
      </c>
      <c r="AH11">
        <v>25</v>
      </c>
      <c r="AK11" t="s">
        <v>61</v>
      </c>
      <c r="AL11">
        <v>32</v>
      </c>
      <c r="AM11" t="str">
        <f t="shared" si="0"/>
        <v>Significant</v>
      </c>
      <c r="AN11" t="str">
        <f t="shared" si="1"/>
        <v>Low</v>
      </c>
      <c r="AO11" t="str">
        <f>AM11</f>
        <v>Significant</v>
      </c>
      <c r="AP11" t="str">
        <f>AN11</f>
        <v>Low</v>
      </c>
      <c r="AQ11" t="s">
        <v>67</v>
      </c>
      <c r="AW11" t="s">
        <v>72</v>
      </c>
      <c r="AX11" t="s">
        <v>69</v>
      </c>
      <c r="AY11" t="s">
        <v>69</v>
      </c>
      <c r="BB11" t="s">
        <v>70</v>
      </c>
    </row>
    <row r="12" spans="1:54">
      <c r="A12" t="s">
        <v>48</v>
      </c>
      <c r="B12">
        <v>1996</v>
      </c>
      <c r="C12" s="4" t="s">
        <v>49</v>
      </c>
      <c r="D12" s="4" t="s">
        <v>50</v>
      </c>
      <c r="E12">
        <v>7447394</v>
      </c>
      <c r="F12" t="s">
        <v>51</v>
      </c>
      <c r="G12" t="s">
        <v>52</v>
      </c>
      <c r="H12" t="s">
        <v>53</v>
      </c>
      <c r="I12" t="s">
        <v>54</v>
      </c>
      <c r="J12" t="s">
        <v>55</v>
      </c>
      <c r="K12" t="s">
        <v>56</v>
      </c>
      <c r="L12" t="s">
        <v>57</v>
      </c>
      <c r="M12" t="s">
        <v>58</v>
      </c>
      <c r="P12" t="s">
        <v>59</v>
      </c>
      <c r="R12">
        <v>400</v>
      </c>
      <c r="S12" t="s">
        <v>60</v>
      </c>
      <c r="T12">
        <v>25</v>
      </c>
      <c r="U12" t="s">
        <v>61</v>
      </c>
      <c r="V12">
        <v>40</v>
      </c>
      <c r="W12">
        <v>4</v>
      </c>
      <c r="X12" t="s">
        <v>62</v>
      </c>
      <c r="Y12">
        <v>4</v>
      </c>
      <c r="Z12" t="s">
        <v>71</v>
      </c>
      <c r="AA12" t="s">
        <v>71</v>
      </c>
      <c r="AD12">
        <v>400</v>
      </c>
      <c r="AG12" t="s">
        <v>60</v>
      </c>
      <c r="AH12">
        <v>25</v>
      </c>
      <c r="AK12" t="s">
        <v>61</v>
      </c>
      <c r="AL12">
        <v>0</v>
      </c>
      <c r="AM12" t="str">
        <f t="shared" si="0"/>
        <v>None</v>
      </c>
      <c r="AN12" t="str">
        <f t="shared" si="1"/>
        <v>High</v>
      </c>
      <c r="AQ12" t="s">
        <v>67</v>
      </c>
      <c r="AW12" t="s">
        <v>73</v>
      </c>
      <c r="AX12" t="s">
        <v>69</v>
      </c>
      <c r="AY12" t="s">
        <v>69</v>
      </c>
      <c r="BB12" t="s">
        <v>70</v>
      </c>
    </row>
    <row r="13" spans="1:54">
      <c r="A13" t="s">
        <v>48</v>
      </c>
      <c r="B13">
        <v>1996</v>
      </c>
      <c r="C13" s="4" t="s">
        <v>49</v>
      </c>
      <c r="D13" s="4" t="s">
        <v>50</v>
      </c>
      <c r="E13">
        <v>7447394</v>
      </c>
      <c r="F13" t="s">
        <v>51</v>
      </c>
      <c r="G13" t="s">
        <v>52</v>
      </c>
      <c r="H13" t="s">
        <v>53</v>
      </c>
      <c r="I13" t="s">
        <v>54</v>
      </c>
      <c r="J13" t="s">
        <v>55</v>
      </c>
      <c r="K13" t="s">
        <v>56</v>
      </c>
      <c r="L13" t="s">
        <v>57</v>
      </c>
      <c r="M13" t="s">
        <v>58</v>
      </c>
      <c r="P13" t="s">
        <v>59</v>
      </c>
      <c r="R13">
        <v>400</v>
      </c>
      <c r="S13" t="s">
        <v>60</v>
      </c>
      <c r="T13">
        <v>25</v>
      </c>
      <c r="U13" t="s">
        <v>61</v>
      </c>
      <c r="V13">
        <v>40</v>
      </c>
      <c r="W13">
        <v>5</v>
      </c>
      <c r="X13" t="s">
        <v>62</v>
      </c>
      <c r="Y13">
        <v>5</v>
      </c>
      <c r="Z13" t="s">
        <v>71</v>
      </c>
      <c r="AA13" t="s">
        <v>71</v>
      </c>
      <c r="AD13">
        <v>400</v>
      </c>
      <c r="AG13" t="s">
        <v>60</v>
      </c>
      <c r="AH13">
        <v>25</v>
      </c>
      <c r="AK13" t="s">
        <v>61</v>
      </c>
      <c r="AL13">
        <v>0</v>
      </c>
      <c r="AM13" t="str">
        <f t="shared" si="0"/>
        <v>None</v>
      </c>
      <c r="AN13" t="str">
        <f t="shared" si="1"/>
        <v>High</v>
      </c>
      <c r="AQ13" t="s">
        <v>67</v>
      </c>
      <c r="AW13" t="s">
        <v>73</v>
      </c>
      <c r="AX13" t="s">
        <v>69</v>
      </c>
      <c r="AY13" t="s">
        <v>69</v>
      </c>
      <c r="BB13" t="s">
        <v>70</v>
      </c>
    </row>
    <row r="14" spans="1:54">
      <c r="A14" t="s">
        <v>48</v>
      </c>
      <c r="B14">
        <v>1996</v>
      </c>
      <c r="C14" s="4" t="s">
        <v>49</v>
      </c>
      <c r="D14" s="4" t="s">
        <v>50</v>
      </c>
      <c r="E14">
        <v>7447394</v>
      </c>
      <c r="F14" t="s">
        <v>51</v>
      </c>
      <c r="G14" t="s">
        <v>52</v>
      </c>
      <c r="H14" t="s">
        <v>53</v>
      </c>
      <c r="I14" t="s">
        <v>54</v>
      </c>
      <c r="J14" t="s">
        <v>55</v>
      </c>
      <c r="K14" t="s">
        <v>56</v>
      </c>
      <c r="L14" t="s">
        <v>57</v>
      </c>
      <c r="M14" t="s">
        <v>58</v>
      </c>
      <c r="P14" t="s">
        <v>59</v>
      </c>
      <c r="R14">
        <v>400</v>
      </c>
      <c r="S14" t="s">
        <v>60</v>
      </c>
      <c r="T14">
        <v>25</v>
      </c>
      <c r="U14" t="s">
        <v>61</v>
      </c>
      <c r="V14">
        <v>40</v>
      </c>
      <c r="W14">
        <v>7</v>
      </c>
      <c r="X14" t="s">
        <v>62</v>
      </c>
      <c r="Y14">
        <v>7</v>
      </c>
      <c r="Z14" t="s">
        <v>71</v>
      </c>
      <c r="AA14" t="s">
        <v>71</v>
      </c>
      <c r="AD14">
        <v>400</v>
      </c>
      <c r="AG14" t="s">
        <v>60</v>
      </c>
      <c r="AH14">
        <v>25</v>
      </c>
      <c r="AK14" t="s">
        <v>61</v>
      </c>
      <c r="AL14">
        <v>8</v>
      </c>
      <c r="AM14" t="str">
        <f t="shared" si="0"/>
        <v>Some</v>
      </c>
      <c r="AN14" t="str">
        <f t="shared" si="1"/>
        <v>Medium</v>
      </c>
      <c r="AQ14" t="s">
        <v>67</v>
      </c>
      <c r="AW14" t="s">
        <v>73</v>
      </c>
      <c r="AX14" t="s">
        <v>69</v>
      </c>
      <c r="AY14" t="s">
        <v>69</v>
      </c>
      <c r="BB14" t="s">
        <v>70</v>
      </c>
    </row>
    <row r="15" spans="1:54">
      <c r="A15" t="s">
        <v>48</v>
      </c>
      <c r="B15">
        <v>1996</v>
      </c>
      <c r="C15" s="4" t="s">
        <v>49</v>
      </c>
      <c r="D15" s="4" t="s">
        <v>50</v>
      </c>
      <c r="E15">
        <v>7447394</v>
      </c>
      <c r="F15" t="s">
        <v>51</v>
      </c>
      <c r="G15" t="s">
        <v>52</v>
      </c>
      <c r="H15" t="s">
        <v>53</v>
      </c>
      <c r="I15" t="s">
        <v>54</v>
      </c>
      <c r="J15" t="s">
        <v>55</v>
      </c>
      <c r="K15" t="s">
        <v>56</v>
      </c>
      <c r="L15" t="s">
        <v>57</v>
      </c>
      <c r="M15" t="s">
        <v>58</v>
      </c>
      <c r="P15" t="s">
        <v>59</v>
      </c>
      <c r="R15">
        <v>400</v>
      </c>
      <c r="S15" t="s">
        <v>60</v>
      </c>
      <c r="T15">
        <v>25</v>
      </c>
      <c r="U15" t="s">
        <v>61</v>
      </c>
      <c r="V15">
        <v>40</v>
      </c>
      <c r="W15">
        <v>8</v>
      </c>
      <c r="X15" t="s">
        <v>62</v>
      </c>
      <c r="Y15">
        <v>8</v>
      </c>
      <c r="Z15" t="s">
        <v>71</v>
      </c>
      <c r="AA15" t="s">
        <v>71</v>
      </c>
      <c r="AD15">
        <v>400</v>
      </c>
      <c r="AG15" t="s">
        <v>60</v>
      </c>
      <c r="AH15">
        <v>25</v>
      </c>
      <c r="AK15" t="s">
        <v>61</v>
      </c>
      <c r="AL15">
        <v>12</v>
      </c>
      <c r="AM15" t="str">
        <f t="shared" si="0"/>
        <v>Some</v>
      </c>
      <c r="AN15" t="str">
        <f t="shared" si="1"/>
        <v>Medium</v>
      </c>
      <c r="AQ15" t="s">
        <v>67</v>
      </c>
      <c r="AW15" t="s">
        <v>73</v>
      </c>
      <c r="AX15" t="s">
        <v>69</v>
      </c>
      <c r="AY15" t="s">
        <v>69</v>
      </c>
      <c r="BB15" t="s">
        <v>70</v>
      </c>
    </row>
    <row r="16" spans="1:54">
      <c r="A16" t="s">
        <v>48</v>
      </c>
      <c r="B16">
        <v>1996</v>
      </c>
      <c r="C16" s="4" t="s">
        <v>49</v>
      </c>
      <c r="D16" s="4" t="s">
        <v>50</v>
      </c>
      <c r="E16">
        <v>7447394</v>
      </c>
      <c r="F16" t="s">
        <v>51</v>
      </c>
      <c r="G16" t="s">
        <v>52</v>
      </c>
      <c r="H16" t="s">
        <v>53</v>
      </c>
      <c r="I16" t="s">
        <v>54</v>
      </c>
      <c r="J16" t="s">
        <v>55</v>
      </c>
      <c r="K16" t="s">
        <v>56</v>
      </c>
      <c r="L16" t="s">
        <v>57</v>
      </c>
      <c r="M16" t="s">
        <v>58</v>
      </c>
      <c r="P16" t="s">
        <v>59</v>
      </c>
      <c r="R16">
        <v>400</v>
      </c>
      <c r="S16" t="s">
        <v>60</v>
      </c>
      <c r="T16">
        <v>25</v>
      </c>
      <c r="U16" t="s">
        <v>61</v>
      </c>
      <c r="V16">
        <v>40</v>
      </c>
      <c r="W16">
        <v>9</v>
      </c>
      <c r="X16" t="s">
        <v>62</v>
      </c>
      <c r="Y16">
        <v>9</v>
      </c>
      <c r="Z16" t="s">
        <v>71</v>
      </c>
      <c r="AA16" t="s">
        <v>71</v>
      </c>
      <c r="AD16">
        <v>400</v>
      </c>
      <c r="AG16" t="s">
        <v>60</v>
      </c>
      <c r="AH16">
        <v>25</v>
      </c>
      <c r="AK16" t="s">
        <v>61</v>
      </c>
      <c r="AL16">
        <v>13</v>
      </c>
      <c r="AM16" t="str">
        <f t="shared" si="0"/>
        <v>Some</v>
      </c>
      <c r="AN16" t="str">
        <f t="shared" si="1"/>
        <v>Medium</v>
      </c>
      <c r="AQ16" t="s">
        <v>67</v>
      </c>
      <c r="AW16" t="s">
        <v>73</v>
      </c>
      <c r="AX16" t="s">
        <v>69</v>
      </c>
      <c r="AY16" t="s">
        <v>69</v>
      </c>
      <c r="BB16" t="s">
        <v>70</v>
      </c>
    </row>
    <row r="17" spans="1:94">
      <c r="A17" t="s">
        <v>48</v>
      </c>
      <c r="B17">
        <v>1996</v>
      </c>
      <c r="C17" s="4" t="s">
        <v>49</v>
      </c>
      <c r="D17" s="4" t="s">
        <v>50</v>
      </c>
      <c r="E17">
        <v>7447394</v>
      </c>
      <c r="F17" t="s">
        <v>51</v>
      </c>
      <c r="G17" t="s">
        <v>52</v>
      </c>
      <c r="H17" t="s">
        <v>53</v>
      </c>
      <c r="I17" t="s">
        <v>54</v>
      </c>
      <c r="J17" t="s">
        <v>55</v>
      </c>
      <c r="K17" t="s">
        <v>56</v>
      </c>
      <c r="L17" t="s">
        <v>57</v>
      </c>
      <c r="M17" t="s">
        <v>58</v>
      </c>
      <c r="P17" t="s">
        <v>59</v>
      </c>
      <c r="R17">
        <v>400</v>
      </c>
      <c r="S17" t="s">
        <v>60</v>
      </c>
      <c r="T17">
        <v>25</v>
      </c>
      <c r="U17" t="s">
        <v>61</v>
      </c>
      <c r="V17">
        <v>40</v>
      </c>
      <c r="W17">
        <v>10</v>
      </c>
      <c r="X17" t="s">
        <v>62</v>
      </c>
      <c r="Y17">
        <v>10</v>
      </c>
      <c r="Z17" t="s">
        <v>71</v>
      </c>
      <c r="AA17" t="s">
        <v>71</v>
      </c>
      <c r="AD17">
        <v>400</v>
      </c>
      <c r="AG17" t="s">
        <v>60</v>
      </c>
      <c r="AH17">
        <v>25</v>
      </c>
      <c r="AK17" t="s">
        <v>61</v>
      </c>
      <c r="AL17">
        <v>15</v>
      </c>
      <c r="AM17" t="str">
        <f t="shared" si="0"/>
        <v>Some</v>
      </c>
      <c r="AN17" t="str">
        <f t="shared" si="1"/>
        <v>Medium</v>
      </c>
      <c r="AQ17" t="s">
        <v>67</v>
      </c>
      <c r="AW17" t="s">
        <v>73</v>
      </c>
      <c r="AX17" t="s">
        <v>69</v>
      </c>
      <c r="AY17" t="s">
        <v>69</v>
      </c>
      <c r="BB17" t="s">
        <v>70</v>
      </c>
    </row>
    <row r="18" spans="1:94">
      <c r="A18" t="s">
        <v>48</v>
      </c>
      <c r="B18">
        <v>1996</v>
      </c>
      <c r="C18" s="4" t="s">
        <v>49</v>
      </c>
      <c r="D18" s="4" t="s">
        <v>50</v>
      </c>
      <c r="E18">
        <v>7447394</v>
      </c>
      <c r="F18" t="s">
        <v>51</v>
      </c>
      <c r="G18" t="s">
        <v>52</v>
      </c>
      <c r="H18" t="s">
        <v>53</v>
      </c>
      <c r="I18" t="s">
        <v>54</v>
      </c>
      <c r="J18" t="s">
        <v>55</v>
      </c>
      <c r="K18" t="s">
        <v>56</v>
      </c>
      <c r="L18" t="s">
        <v>57</v>
      </c>
      <c r="M18" t="s">
        <v>58</v>
      </c>
      <c r="P18" t="s">
        <v>59</v>
      </c>
      <c r="R18">
        <v>400</v>
      </c>
      <c r="S18" t="s">
        <v>60</v>
      </c>
      <c r="T18">
        <v>25</v>
      </c>
      <c r="U18" t="s">
        <v>61</v>
      </c>
      <c r="V18">
        <v>40</v>
      </c>
      <c r="W18">
        <v>14</v>
      </c>
      <c r="X18" t="s">
        <v>62</v>
      </c>
      <c r="Y18">
        <v>14</v>
      </c>
      <c r="Z18" t="s">
        <v>71</v>
      </c>
      <c r="AA18" t="s">
        <v>71</v>
      </c>
      <c r="AD18">
        <v>400</v>
      </c>
      <c r="AG18" t="s">
        <v>60</v>
      </c>
      <c r="AH18">
        <v>25</v>
      </c>
      <c r="AK18" t="s">
        <v>61</v>
      </c>
      <c r="AL18">
        <v>22</v>
      </c>
      <c r="AM18" t="str">
        <f t="shared" si="0"/>
        <v>Some</v>
      </c>
      <c r="AN18" t="str">
        <f t="shared" si="1"/>
        <v>Medium</v>
      </c>
      <c r="AQ18" t="s">
        <v>67</v>
      </c>
      <c r="AW18" t="s">
        <v>73</v>
      </c>
      <c r="AX18" t="s">
        <v>69</v>
      </c>
      <c r="AY18" t="s">
        <v>69</v>
      </c>
      <c r="BB18" t="s">
        <v>70</v>
      </c>
    </row>
    <row r="19" spans="1:94">
      <c r="A19" t="s">
        <v>48</v>
      </c>
      <c r="B19">
        <v>1996</v>
      </c>
      <c r="C19" s="4" t="s">
        <v>49</v>
      </c>
      <c r="D19" s="4" t="s">
        <v>50</v>
      </c>
      <c r="E19">
        <v>7447394</v>
      </c>
      <c r="F19" t="s">
        <v>51</v>
      </c>
      <c r="G19" t="s">
        <v>52</v>
      </c>
      <c r="H19" t="s">
        <v>53</v>
      </c>
      <c r="I19" t="s">
        <v>54</v>
      </c>
      <c r="J19" t="s">
        <v>55</v>
      </c>
      <c r="K19" t="s">
        <v>56</v>
      </c>
      <c r="L19" t="s">
        <v>57</v>
      </c>
      <c r="M19" t="s">
        <v>58</v>
      </c>
      <c r="P19" t="s">
        <v>59</v>
      </c>
      <c r="R19">
        <v>400</v>
      </c>
      <c r="S19" t="s">
        <v>60</v>
      </c>
      <c r="T19">
        <v>25</v>
      </c>
      <c r="U19" t="s">
        <v>61</v>
      </c>
      <c r="V19">
        <v>40</v>
      </c>
      <c r="W19">
        <v>17</v>
      </c>
      <c r="X19" t="s">
        <v>62</v>
      </c>
      <c r="Y19">
        <v>17</v>
      </c>
      <c r="Z19" t="s">
        <v>71</v>
      </c>
      <c r="AA19" t="s">
        <v>71</v>
      </c>
      <c r="AD19">
        <v>400</v>
      </c>
      <c r="AG19" t="s">
        <v>60</v>
      </c>
      <c r="AH19">
        <v>25</v>
      </c>
      <c r="AK19" t="s">
        <v>61</v>
      </c>
      <c r="AL19">
        <v>28</v>
      </c>
      <c r="AM19" t="str">
        <f t="shared" si="0"/>
        <v>Significant</v>
      </c>
      <c r="AN19" t="str">
        <f t="shared" si="1"/>
        <v>Low</v>
      </c>
      <c r="AQ19" t="s">
        <v>67</v>
      </c>
      <c r="AW19" t="s">
        <v>73</v>
      </c>
      <c r="AX19" t="s">
        <v>69</v>
      </c>
      <c r="AY19" t="s">
        <v>69</v>
      </c>
      <c r="BB19" t="s">
        <v>70</v>
      </c>
    </row>
    <row r="20" spans="1:94">
      <c r="A20" t="s">
        <v>48</v>
      </c>
      <c r="B20">
        <v>1996</v>
      </c>
      <c r="C20" s="4" t="s">
        <v>49</v>
      </c>
      <c r="D20" s="4" t="s">
        <v>50</v>
      </c>
      <c r="E20">
        <v>7447394</v>
      </c>
      <c r="F20" t="s">
        <v>51</v>
      </c>
      <c r="G20" t="s">
        <v>52</v>
      </c>
      <c r="H20" t="s">
        <v>53</v>
      </c>
      <c r="I20" t="s">
        <v>54</v>
      </c>
      <c r="J20" t="s">
        <v>55</v>
      </c>
      <c r="K20" t="s">
        <v>56</v>
      </c>
      <c r="L20" t="s">
        <v>57</v>
      </c>
      <c r="M20" t="s">
        <v>58</v>
      </c>
      <c r="P20" t="s">
        <v>59</v>
      </c>
      <c r="R20">
        <v>400</v>
      </c>
      <c r="S20" t="s">
        <v>60</v>
      </c>
      <c r="T20">
        <v>25</v>
      </c>
      <c r="U20" t="s">
        <v>61</v>
      </c>
      <c r="V20">
        <v>40</v>
      </c>
      <c r="W20">
        <v>18</v>
      </c>
      <c r="X20" t="s">
        <v>62</v>
      </c>
      <c r="Y20">
        <v>18</v>
      </c>
      <c r="Z20" t="s">
        <v>71</v>
      </c>
      <c r="AA20" t="s">
        <v>71</v>
      </c>
      <c r="AD20">
        <v>400</v>
      </c>
      <c r="AG20" t="s">
        <v>60</v>
      </c>
      <c r="AH20">
        <v>25</v>
      </c>
      <c r="AK20" t="s">
        <v>61</v>
      </c>
      <c r="AL20">
        <v>45</v>
      </c>
      <c r="AM20" t="str">
        <f t="shared" si="0"/>
        <v>Significant</v>
      </c>
      <c r="AN20" t="str">
        <f t="shared" si="1"/>
        <v>Low</v>
      </c>
      <c r="AQ20" t="s">
        <v>67</v>
      </c>
      <c r="AW20" t="s">
        <v>73</v>
      </c>
      <c r="AX20" t="s">
        <v>69</v>
      </c>
      <c r="AY20" t="s">
        <v>69</v>
      </c>
      <c r="BB20" t="s">
        <v>70</v>
      </c>
    </row>
    <row r="21" spans="1:94">
      <c r="A21" t="s">
        <v>74</v>
      </c>
      <c r="B21">
        <v>1980</v>
      </c>
      <c r="C21" s="4" t="s">
        <v>49</v>
      </c>
      <c r="D21" s="4" t="s">
        <v>50</v>
      </c>
      <c r="E21">
        <v>7447394</v>
      </c>
      <c r="F21" t="s">
        <v>51</v>
      </c>
      <c r="G21" t="s">
        <v>52</v>
      </c>
      <c r="H21" t="s">
        <v>75</v>
      </c>
      <c r="I21" t="s">
        <v>76</v>
      </c>
      <c r="J21" t="s">
        <v>77</v>
      </c>
      <c r="K21" t="s">
        <v>78</v>
      </c>
      <c r="L21" t="s">
        <v>57</v>
      </c>
      <c r="M21">
        <v>10</v>
      </c>
      <c r="P21" t="s">
        <v>79</v>
      </c>
      <c r="R21" t="s">
        <v>80</v>
      </c>
      <c r="S21" t="s">
        <v>81</v>
      </c>
      <c r="T21" t="s">
        <v>82</v>
      </c>
      <c r="U21" t="s">
        <v>61</v>
      </c>
      <c r="V21">
        <v>0.25</v>
      </c>
      <c r="W21">
        <v>6</v>
      </c>
      <c r="X21" t="s">
        <v>83</v>
      </c>
      <c r="Y21">
        <v>0.25</v>
      </c>
      <c r="Z21" t="s">
        <v>84</v>
      </c>
      <c r="AA21" t="s">
        <v>85</v>
      </c>
      <c r="AD21">
        <v>0.24</v>
      </c>
      <c r="AG21" t="s">
        <v>81</v>
      </c>
      <c r="AH21">
        <f>AD21*1000</f>
        <v>240</v>
      </c>
      <c r="AK21" t="str">
        <f t="shared" ref="AK21:AK31" si="2">U21</f>
        <v>ug/l</v>
      </c>
      <c r="AM21" t="s">
        <v>65</v>
      </c>
      <c r="AN21" t="s">
        <v>66</v>
      </c>
      <c r="AQ21" t="s">
        <v>79</v>
      </c>
      <c r="AX21" t="s">
        <v>69</v>
      </c>
      <c r="AY21" t="s">
        <v>69</v>
      </c>
      <c r="BB21" t="s">
        <v>86</v>
      </c>
    </row>
    <row r="22" spans="1:94">
      <c r="A22" t="s">
        <v>74</v>
      </c>
      <c r="B22">
        <v>1980</v>
      </c>
      <c r="C22" s="4" t="s">
        <v>49</v>
      </c>
      <c r="D22" s="4" t="s">
        <v>50</v>
      </c>
      <c r="E22">
        <v>7447394</v>
      </c>
      <c r="F22" t="s">
        <v>51</v>
      </c>
      <c r="G22" t="s">
        <v>52</v>
      </c>
      <c r="H22" t="s">
        <v>75</v>
      </c>
      <c r="I22" t="s">
        <v>76</v>
      </c>
      <c r="J22" t="s">
        <v>77</v>
      </c>
      <c r="K22" t="s">
        <v>78</v>
      </c>
      <c r="L22" t="s">
        <v>57</v>
      </c>
      <c r="M22">
        <v>10</v>
      </c>
      <c r="P22" t="s">
        <v>79</v>
      </c>
      <c r="R22" t="s">
        <v>80</v>
      </c>
      <c r="S22" t="s">
        <v>81</v>
      </c>
      <c r="T22" t="s">
        <v>82</v>
      </c>
      <c r="U22" t="s">
        <v>61</v>
      </c>
      <c r="V22">
        <v>0.25</v>
      </c>
      <c r="W22">
        <v>6</v>
      </c>
      <c r="X22" t="s">
        <v>83</v>
      </c>
      <c r="Y22">
        <v>0.25</v>
      </c>
      <c r="Z22" t="s">
        <v>84</v>
      </c>
      <c r="AA22" t="s">
        <v>87</v>
      </c>
      <c r="AC22" t="s">
        <v>88</v>
      </c>
      <c r="AD22">
        <v>0.24</v>
      </c>
      <c r="AG22" t="s">
        <v>81</v>
      </c>
      <c r="AH22">
        <f>AD22*1000</f>
        <v>240</v>
      </c>
      <c r="AK22" t="str">
        <f t="shared" si="2"/>
        <v>ug/l</v>
      </c>
      <c r="AM22" t="s">
        <v>65</v>
      </c>
      <c r="AN22" t="s">
        <v>66</v>
      </c>
      <c r="AQ22" t="s">
        <v>79</v>
      </c>
      <c r="AX22" t="s">
        <v>69</v>
      </c>
      <c r="AY22" t="s">
        <v>69</v>
      </c>
      <c r="BB22" t="s">
        <v>86</v>
      </c>
    </row>
    <row r="23" spans="1:94" ht="94.5">
      <c r="A23" t="s">
        <v>74</v>
      </c>
      <c r="B23">
        <v>1980</v>
      </c>
      <c r="C23" s="4" t="s">
        <v>49</v>
      </c>
      <c r="D23" s="4" t="s">
        <v>50</v>
      </c>
      <c r="E23">
        <v>7447394</v>
      </c>
      <c r="F23" t="s">
        <v>51</v>
      </c>
      <c r="G23" t="s">
        <v>52</v>
      </c>
      <c r="H23" t="s">
        <v>75</v>
      </c>
      <c r="I23" t="s">
        <v>76</v>
      </c>
      <c r="J23" t="s">
        <v>77</v>
      </c>
      <c r="K23" t="s">
        <v>78</v>
      </c>
      <c r="L23" t="s">
        <v>57</v>
      </c>
      <c r="M23">
        <v>10</v>
      </c>
      <c r="P23" t="s">
        <v>79</v>
      </c>
      <c r="R23">
        <v>0.01</v>
      </c>
      <c r="S23" t="s">
        <v>81</v>
      </c>
      <c r="T23">
        <v>10</v>
      </c>
      <c r="U23" t="s">
        <v>61</v>
      </c>
      <c r="V23">
        <v>7</v>
      </c>
      <c r="W23">
        <v>7</v>
      </c>
      <c r="X23" t="s">
        <v>62</v>
      </c>
      <c r="Y23">
        <v>7</v>
      </c>
      <c r="Z23" t="s">
        <v>71</v>
      </c>
      <c r="AA23" t="s">
        <v>71</v>
      </c>
      <c r="AD23">
        <f>R23</f>
        <v>0.01</v>
      </c>
      <c r="AG23" t="str">
        <f t="shared" ref="AG23:AH26" si="3">S23</f>
        <v>ppm</v>
      </c>
      <c r="AH23">
        <f t="shared" si="3"/>
        <v>10</v>
      </c>
      <c r="AK23" t="str">
        <f t="shared" si="2"/>
        <v>ug/l</v>
      </c>
      <c r="AL23">
        <v>0</v>
      </c>
      <c r="AM23" t="str">
        <f>IF(ISBLANK(AL23),"",IF(AL23&gt;=75,"Severe",IF(AL23&gt;=25,"Significant",IF(AL23&gt;=1,"Some", IF(AL23=0,"None")))))</f>
        <v>None</v>
      </c>
      <c r="AN23" t="str">
        <f>IF(ISBLANK(AL23),"",IF(AL23&gt;=75,"None",IF(AL23&gt;=25,"Low",IF(AL23&gt;=1,"Medium", IF(AL23=0,"High")))))</f>
        <v>High</v>
      </c>
      <c r="AQ23" t="s">
        <v>79</v>
      </c>
      <c r="AR23" s="6" t="s">
        <v>89</v>
      </c>
      <c r="AX23" t="s">
        <v>69</v>
      </c>
      <c r="AY23" t="s">
        <v>69</v>
      </c>
      <c r="BB23" t="s">
        <v>86</v>
      </c>
    </row>
    <row r="24" spans="1:94">
      <c r="A24" t="s">
        <v>74</v>
      </c>
      <c r="B24">
        <v>1980</v>
      </c>
      <c r="C24" s="4" t="s">
        <v>49</v>
      </c>
      <c r="D24" s="4" t="s">
        <v>50</v>
      </c>
      <c r="E24">
        <v>7447394</v>
      </c>
      <c r="F24" t="s">
        <v>51</v>
      </c>
      <c r="G24" t="s">
        <v>52</v>
      </c>
      <c r="H24" t="s">
        <v>75</v>
      </c>
      <c r="I24" t="s">
        <v>76</v>
      </c>
      <c r="J24" t="s">
        <v>77</v>
      </c>
      <c r="K24" t="s">
        <v>78</v>
      </c>
      <c r="L24" t="s">
        <v>57</v>
      </c>
      <c r="M24">
        <v>10</v>
      </c>
      <c r="P24" t="s">
        <v>79</v>
      </c>
      <c r="R24">
        <v>0.05</v>
      </c>
      <c r="S24" t="s">
        <v>81</v>
      </c>
      <c r="T24">
        <v>50</v>
      </c>
      <c r="U24" t="s">
        <v>61</v>
      </c>
      <c r="V24">
        <v>7</v>
      </c>
      <c r="W24">
        <v>7</v>
      </c>
      <c r="X24" t="s">
        <v>62</v>
      </c>
      <c r="Y24">
        <v>7</v>
      </c>
      <c r="Z24" t="s">
        <v>71</v>
      </c>
      <c r="AA24" t="s">
        <v>71</v>
      </c>
      <c r="AD24">
        <f>R24</f>
        <v>0.05</v>
      </c>
      <c r="AG24" t="str">
        <f t="shared" si="3"/>
        <v>ppm</v>
      </c>
      <c r="AH24">
        <f t="shared" si="3"/>
        <v>50</v>
      </c>
      <c r="AK24" t="str">
        <f t="shared" si="2"/>
        <v>ug/l</v>
      </c>
      <c r="AL24">
        <v>0</v>
      </c>
      <c r="AM24" t="str">
        <f>IF(ISBLANK(AL24),"",IF(AL24&gt;=75,"Severe",IF(AL24&gt;=25,"Significant",IF(AL24&gt;=1,"Some", IF(AL24=0,"None")))))</f>
        <v>None</v>
      </c>
      <c r="AN24" t="str">
        <f>IF(ISBLANK(AL24),"",IF(AL24&gt;=75,"None",IF(AL24&gt;=25,"Low",IF(AL24&gt;=1,"Medium", IF(AL24=0,"High")))))</f>
        <v>High</v>
      </c>
      <c r="AQ24" t="s">
        <v>79</v>
      </c>
      <c r="AX24" t="s">
        <v>69</v>
      </c>
      <c r="AY24" t="s">
        <v>69</v>
      </c>
      <c r="BB24" t="s">
        <v>86</v>
      </c>
    </row>
    <row r="25" spans="1:94">
      <c r="A25" t="s">
        <v>74</v>
      </c>
      <c r="B25">
        <v>1980</v>
      </c>
      <c r="C25" s="4" t="s">
        <v>49</v>
      </c>
      <c r="D25" s="4" t="s">
        <v>50</v>
      </c>
      <c r="E25">
        <v>7447394</v>
      </c>
      <c r="F25" t="s">
        <v>51</v>
      </c>
      <c r="G25" t="s">
        <v>52</v>
      </c>
      <c r="H25" t="s">
        <v>75</v>
      </c>
      <c r="I25" t="s">
        <v>76</v>
      </c>
      <c r="J25" t="s">
        <v>77</v>
      </c>
      <c r="K25" t="s">
        <v>78</v>
      </c>
      <c r="L25" t="s">
        <v>57</v>
      </c>
      <c r="M25">
        <v>10</v>
      </c>
      <c r="P25" t="s">
        <v>79</v>
      </c>
      <c r="R25">
        <v>0.1</v>
      </c>
      <c r="S25" t="s">
        <v>81</v>
      </c>
      <c r="T25">
        <v>100</v>
      </c>
      <c r="U25" t="s">
        <v>61</v>
      </c>
      <c r="V25">
        <v>7</v>
      </c>
      <c r="W25">
        <v>7</v>
      </c>
      <c r="X25" t="s">
        <v>62</v>
      </c>
      <c r="Y25">
        <v>7</v>
      </c>
      <c r="Z25" t="s">
        <v>71</v>
      </c>
      <c r="AA25" t="s">
        <v>71</v>
      </c>
      <c r="AD25">
        <f>R25</f>
        <v>0.1</v>
      </c>
      <c r="AG25" t="str">
        <f t="shared" si="3"/>
        <v>ppm</v>
      </c>
      <c r="AH25">
        <f t="shared" si="3"/>
        <v>100</v>
      </c>
      <c r="AK25" t="str">
        <f t="shared" si="2"/>
        <v>ug/l</v>
      </c>
      <c r="AM25" t="str">
        <f>IF(ISBLANK(AL25),"",IF(AL25&gt;=75,"Severe",IF(AL25&gt;=25,"Significant",IF(AL25&gt;=1,"Some", IF(AL25=0,"None")))))</f>
        <v/>
      </c>
      <c r="AN25" t="str">
        <f>IF(ISBLANK(AL25),"",IF(AL25&gt;=75,"None",IF(AL25&gt;=25,"Low",IF(AL25&gt;=1,"Medium", IF(AL25=0,"High")))))</f>
        <v/>
      </c>
      <c r="AQ25" t="s">
        <v>79</v>
      </c>
      <c r="AX25" t="s">
        <v>69</v>
      </c>
      <c r="AY25" t="s">
        <v>69</v>
      </c>
      <c r="BB25" t="s">
        <v>86</v>
      </c>
    </row>
    <row r="26" spans="1:94">
      <c r="A26" t="s">
        <v>74</v>
      </c>
      <c r="B26">
        <v>1980</v>
      </c>
      <c r="C26" s="4" t="s">
        <v>49</v>
      </c>
      <c r="D26" s="4" t="s">
        <v>50</v>
      </c>
      <c r="E26">
        <v>7447394</v>
      </c>
      <c r="F26" t="s">
        <v>51</v>
      </c>
      <c r="G26" t="s">
        <v>52</v>
      </c>
      <c r="H26" t="s">
        <v>75</v>
      </c>
      <c r="I26" t="s">
        <v>76</v>
      </c>
      <c r="J26" t="s">
        <v>77</v>
      </c>
      <c r="K26" t="s">
        <v>78</v>
      </c>
      <c r="L26" t="s">
        <v>57</v>
      </c>
      <c r="M26">
        <v>10</v>
      </c>
      <c r="P26" t="s">
        <v>79</v>
      </c>
      <c r="R26">
        <v>0.5</v>
      </c>
      <c r="S26" t="s">
        <v>81</v>
      </c>
      <c r="T26">
        <v>500</v>
      </c>
      <c r="U26" t="s">
        <v>61</v>
      </c>
      <c r="V26">
        <v>7</v>
      </c>
      <c r="W26">
        <v>7</v>
      </c>
      <c r="X26" t="s">
        <v>62</v>
      </c>
      <c r="Y26">
        <v>7</v>
      </c>
      <c r="Z26" t="s">
        <v>71</v>
      </c>
      <c r="AA26" t="s">
        <v>71</v>
      </c>
      <c r="AB26" t="s">
        <v>90</v>
      </c>
      <c r="AD26">
        <f>R26</f>
        <v>0.5</v>
      </c>
      <c r="AG26" t="str">
        <f t="shared" si="3"/>
        <v>ppm</v>
      </c>
      <c r="AH26">
        <f t="shared" si="3"/>
        <v>500</v>
      </c>
      <c r="AK26" t="str">
        <f t="shared" si="2"/>
        <v>ug/l</v>
      </c>
      <c r="AL26">
        <v>50</v>
      </c>
      <c r="AM26" t="str">
        <f>IF(ISBLANK(AL26),"",IF(AL26&gt;=75,"Severe",IF(AL26&gt;=25,"Significant",IF(AL26&gt;=1,"Some", IF(AL26=0,"None")))))</f>
        <v>Significant</v>
      </c>
      <c r="AN26" t="str">
        <f>IF(ISBLANK(AL26),"",IF(AL26&gt;=75,"None",IF(AL26&gt;=25,"Low",IF(AL26&gt;=1,"Medium", IF(AL26=0,"High")))))</f>
        <v>Low</v>
      </c>
      <c r="AO26" t="str">
        <f>AM26</f>
        <v>Significant</v>
      </c>
      <c r="AP26" t="str">
        <f>AN26</f>
        <v>Low</v>
      </c>
      <c r="AQ26" t="s">
        <v>79</v>
      </c>
      <c r="AX26" t="s">
        <v>69</v>
      </c>
      <c r="AY26" t="s">
        <v>69</v>
      </c>
      <c r="BB26" t="s">
        <v>86</v>
      </c>
    </row>
    <row r="27" spans="1:94">
      <c r="A27" t="s">
        <v>91</v>
      </c>
      <c r="B27">
        <v>1982</v>
      </c>
      <c r="C27" s="4" t="s">
        <v>92</v>
      </c>
      <c r="D27" s="4" t="s">
        <v>93</v>
      </c>
      <c r="E27">
        <v>90153</v>
      </c>
      <c r="F27" t="s">
        <v>94</v>
      </c>
      <c r="G27" t="s">
        <v>94</v>
      </c>
      <c r="H27" t="s">
        <v>75</v>
      </c>
      <c r="I27" t="s">
        <v>76</v>
      </c>
      <c r="J27" t="s">
        <v>77</v>
      </c>
      <c r="K27" t="s">
        <v>95</v>
      </c>
      <c r="L27" t="s">
        <v>57</v>
      </c>
      <c r="M27">
        <v>10</v>
      </c>
      <c r="O27">
        <v>31</v>
      </c>
      <c r="P27" t="s">
        <v>79</v>
      </c>
      <c r="R27" t="s">
        <v>96</v>
      </c>
      <c r="S27" t="s">
        <v>97</v>
      </c>
      <c r="T27" t="s">
        <v>98</v>
      </c>
      <c r="U27" t="s">
        <v>61</v>
      </c>
      <c r="V27">
        <f>1/24</f>
        <v>4.1666666666666664E-2</v>
      </c>
      <c r="W27">
        <v>1</v>
      </c>
      <c r="X27" t="s">
        <v>83</v>
      </c>
      <c r="Y27">
        <f>1/24</f>
        <v>4.1666666666666664E-2</v>
      </c>
      <c r="Z27" t="s">
        <v>84</v>
      </c>
      <c r="AA27" t="s">
        <v>85</v>
      </c>
      <c r="AD27">
        <v>1</v>
      </c>
      <c r="AG27" t="s">
        <v>97</v>
      </c>
      <c r="AH27">
        <v>1000</v>
      </c>
      <c r="AK27" t="str">
        <f t="shared" si="2"/>
        <v>ug/l</v>
      </c>
      <c r="AM27" t="s">
        <v>65</v>
      </c>
      <c r="AN27" t="s">
        <v>66</v>
      </c>
      <c r="AQ27" t="s">
        <v>79</v>
      </c>
      <c r="AX27" t="s">
        <v>69</v>
      </c>
      <c r="AY27" t="s">
        <v>69</v>
      </c>
      <c r="BB27" t="s">
        <v>99</v>
      </c>
    </row>
    <row r="28" spans="1:94">
      <c r="A28" t="s">
        <v>91</v>
      </c>
      <c r="B28">
        <v>1982</v>
      </c>
      <c r="C28" s="4" t="s">
        <v>92</v>
      </c>
      <c r="D28" s="4" t="s">
        <v>93</v>
      </c>
      <c r="E28">
        <v>90153</v>
      </c>
      <c r="F28" t="s">
        <v>94</v>
      </c>
      <c r="G28" t="s">
        <v>94</v>
      </c>
      <c r="H28" t="s">
        <v>75</v>
      </c>
      <c r="I28" t="s">
        <v>76</v>
      </c>
      <c r="J28" t="s">
        <v>77</v>
      </c>
      <c r="K28" t="s">
        <v>95</v>
      </c>
      <c r="L28" t="s">
        <v>57</v>
      </c>
      <c r="M28">
        <v>10</v>
      </c>
      <c r="O28">
        <v>31</v>
      </c>
      <c r="P28" t="s">
        <v>79</v>
      </c>
      <c r="R28" t="s">
        <v>96</v>
      </c>
      <c r="S28" t="s">
        <v>97</v>
      </c>
      <c r="T28" t="s">
        <v>98</v>
      </c>
      <c r="U28" t="s">
        <v>61</v>
      </c>
      <c r="V28">
        <f>1/24</f>
        <v>4.1666666666666664E-2</v>
      </c>
      <c r="W28">
        <v>1</v>
      </c>
      <c r="X28" t="s">
        <v>83</v>
      </c>
      <c r="Y28">
        <f>1/24</f>
        <v>4.1666666666666664E-2</v>
      </c>
      <c r="Z28" t="s">
        <v>84</v>
      </c>
      <c r="AA28" t="s">
        <v>87</v>
      </c>
      <c r="AC28" t="s">
        <v>88</v>
      </c>
      <c r="AD28">
        <v>1</v>
      </c>
      <c r="AG28" t="s">
        <v>97</v>
      </c>
      <c r="AH28">
        <v>1000</v>
      </c>
      <c r="AK28" t="str">
        <f t="shared" si="2"/>
        <v>ug/l</v>
      </c>
      <c r="AM28" t="s">
        <v>65</v>
      </c>
      <c r="AN28" t="s">
        <v>66</v>
      </c>
      <c r="AQ28" t="s">
        <v>79</v>
      </c>
      <c r="AX28" t="s">
        <v>69</v>
      </c>
      <c r="AY28" t="s">
        <v>69</v>
      </c>
      <c r="BB28" t="s">
        <v>99</v>
      </c>
    </row>
    <row r="29" spans="1:94" ht="78.75">
      <c r="A29" t="s">
        <v>91</v>
      </c>
      <c r="B29">
        <v>1982</v>
      </c>
      <c r="C29" s="4" t="s">
        <v>92</v>
      </c>
      <c r="D29" s="4" t="s">
        <v>93</v>
      </c>
      <c r="E29">
        <v>90153</v>
      </c>
      <c r="F29" t="s">
        <v>94</v>
      </c>
      <c r="G29" t="s">
        <v>94</v>
      </c>
      <c r="H29" t="s">
        <v>75</v>
      </c>
      <c r="I29" t="s">
        <v>76</v>
      </c>
      <c r="J29" t="s">
        <v>77</v>
      </c>
      <c r="K29" t="s">
        <v>95</v>
      </c>
      <c r="L29" t="s">
        <v>57</v>
      </c>
      <c r="M29">
        <v>10</v>
      </c>
      <c r="O29">
        <v>31</v>
      </c>
      <c r="P29" t="s">
        <v>79</v>
      </c>
      <c r="R29">
        <v>10</v>
      </c>
      <c r="S29" t="s">
        <v>97</v>
      </c>
      <c r="T29">
        <v>10000</v>
      </c>
      <c r="U29" t="s">
        <v>61</v>
      </c>
      <c r="W29">
        <v>9</v>
      </c>
      <c r="X29" t="s">
        <v>62</v>
      </c>
      <c r="Y29">
        <v>9</v>
      </c>
      <c r="Z29" t="s">
        <v>71</v>
      </c>
      <c r="AA29" t="s">
        <v>71</v>
      </c>
      <c r="AB29" t="s">
        <v>90</v>
      </c>
      <c r="AD29">
        <v>10</v>
      </c>
      <c r="AG29" t="s">
        <v>97</v>
      </c>
      <c r="AH29">
        <v>10000</v>
      </c>
      <c r="AK29" t="str">
        <f t="shared" si="2"/>
        <v>ug/l</v>
      </c>
      <c r="AL29">
        <v>50</v>
      </c>
      <c r="AM29" t="str">
        <f>IF(ISBLANK(AL29),"",IF(AL29&gt;=75,"Severe",IF(AL29&gt;=25,"Significant",IF(AL29&gt;=1,"Some", IF(AL29=0,"None")))))</f>
        <v>Significant</v>
      </c>
      <c r="AN29" t="str">
        <f>IF(ISBLANK(AL29),"",IF(AL29&gt;=75,"None",IF(AL29&gt;=25,"Low",IF(AL29&gt;=1,"Medium", IF(AL29=0,"High")))))</f>
        <v>Low</v>
      </c>
      <c r="AO29" t="str">
        <f>AM29</f>
        <v>Significant</v>
      </c>
      <c r="AP29" t="str">
        <f>AN29</f>
        <v>Low</v>
      </c>
      <c r="AQ29" t="s">
        <v>79</v>
      </c>
      <c r="AR29" s="6" t="s">
        <v>100</v>
      </c>
      <c r="AX29" t="s">
        <v>69</v>
      </c>
      <c r="AY29" t="s">
        <v>69</v>
      </c>
      <c r="BB29" t="s">
        <v>99</v>
      </c>
    </row>
    <row r="30" spans="1:94">
      <c r="A30" t="s">
        <v>91</v>
      </c>
      <c r="B30">
        <v>1982</v>
      </c>
      <c r="C30" s="4" t="s">
        <v>92</v>
      </c>
      <c r="D30" s="4" t="s">
        <v>93</v>
      </c>
      <c r="E30">
        <v>90153</v>
      </c>
      <c r="F30" t="s">
        <v>94</v>
      </c>
      <c r="G30" t="s">
        <v>94</v>
      </c>
      <c r="H30" t="s">
        <v>75</v>
      </c>
      <c r="I30" t="s">
        <v>76</v>
      </c>
      <c r="J30" t="s">
        <v>77</v>
      </c>
      <c r="K30" t="s">
        <v>95</v>
      </c>
      <c r="L30" t="s">
        <v>57</v>
      </c>
      <c r="M30">
        <v>10</v>
      </c>
      <c r="O30">
        <v>31</v>
      </c>
      <c r="P30" t="s">
        <v>79</v>
      </c>
      <c r="R30">
        <v>5</v>
      </c>
      <c r="S30" t="s">
        <v>97</v>
      </c>
      <c r="T30">
        <v>5000</v>
      </c>
      <c r="U30" t="s">
        <v>61</v>
      </c>
      <c r="W30">
        <v>15</v>
      </c>
      <c r="X30" t="s">
        <v>62</v>
      </c>
      <c r="Y30">
        <v>15</v>
      </c>
      <c r="Z30" t="s">
        <v>71</v>
      </c>
      <c r="AA30" t="s">
        <v>71</v>
      </c>
      <c r="AB30" t="s">
        <v>90</v>
      </c>
      <c r="AD30">
        <v>5</v>
      </c>
      <c r="AG30" t="s">
        <v>97</v>
      </c>
      <c r="AH30">
        <v>5000</v>
      </c>
      <c r="AK30" t="str">
        <f t="shared" si="2"/>
        <v>ug/l</v>
      </c>
      <c r="AL30">
        <v>50</v>
      </c>
      <c r="AM30" t="str">
        <f>IF(ISBLANK(AL30),"",IF(AL30&gt;=75,"Severe",IF(AL30&gt;=25,"Significant",IF(AL30&gt;=1,"Some", IF(AL30=0,"None")))))</f>
        <v>Significant</v>
      </c>
      <c r="AN30" t="str">
        <f>IF(ISBLANK(AL30),"",IF(AL30&gt;=75,"None",IF(AL30&gt;=25,"Low",IF(AL30&gt;=1,"Medium", IF(AL30=0,"High")))))</f>
        <v>Low</v>
      </c>
      <c r="AQ30" t="s">
        <v>79</v>
      </c>
      <c r="AX30" t="s">
        <v>69</v>
      </c>
      <c r="AY30" t="s">
        <v>69</v>
      </c>
      <c r="BB30" t="s">
        <v>99</v>
      </c>
    </row>
    <row r="31" spans="1:94">
      <c r="A31" t="s">
        <v>91</v>
      </c>
      <c r="B31">
        <v>1982</v>
      </c>
      <c r="C31" s="4" t="s">
        <v>92</v>
      </c>
      <c r="D31" s="4" t="s">
        <v>93</v>
      </c>
      <c r="E31">
        <v>90153</v>
      </c>
      <c r="F31" t="s">
        <v>94</v>
      </c>
      <c r="G31" t="s">
        <v>94</v>
      </c>
      <c r="H31" t="s">
        <v>75</v>
      </c>
      <c r="I31" t="s">
        <v>76</v>
      </c>
      <c r="J31" t="s">
        <v>77</v>
      </c>
      <c r="K31" t="s">
        <v>95</v>
      </c>
      <c r="L31" t="s">
        <v>57</v>
      </c>
      <c r="M31">
        <v>10</v>
      </c>
      <c r="O31">
        <v>31</v>
      </c>
      <c r="P31" t="s">
        <v>79</v>
      </c>
      <c r="R31">
        <v>1</v>
      </c>
      <c r="S31" t="s">
        <v>97</v>
      </c>
      <c r="T31">
        <v>1000</v>
      </c>
      <c r="U31" t="s">
        <v>61</v>
      </c>
      <c r="W31">
        <v>15</v>
      </c>
      <c r="X31" t="s">
        <v>62</v>
      </c>
      <c r="Y31">
        <v>15</v>
      </c>
      <c r="Z31" t="s">
        <v>71</v>
      </c>
      <c r="AA31" t="s">
        <v>71</v>
      </c>
      <c r="AD31">
        <v>1</v>
      </c>
      <c r="AG31" t="s">
        <v>97</v>
      </c>
      <c r="AH31">
        <v>1000</v>
      </c>
      <c r="AK31" t="str">
        <f t="shared" si="2"/>
        <v>ug/l</v>
      </c>
      <c r="AL31">
        <v>0</v>
      </c>
      <c r="AM31" t="str">
        <f>IF(ISBLANK(AL31),"",IF(AL31&gt;=75,"Severe",IF(AL31&gt;=25,"Significant",IF(AL31&gt;=1,"Some", IF(AL31=0,"None")))))</f>
        <v>None</v>
      </c>
      <c r="AN31" t="str">
        <f>IF(ISBLANK(AL31),"",IF(AL31&gt;=75,"None",IF(AL31&gt;=25,"Low",IF(AL31&gt;=1,"Medium", IF(AL31=0,"High")))))</f>
        <v>High</v>
      </c>
      <c r="AQ31" t="s">
        <v>79</v>
      </c>
      <c r="AX31" t="s">
        <v>69</v>
      </c>
      <c r="AY31" t="s">
        <v>69</v>
      </c>
      <c r="BB31" t="s">
        <v>99</v>
      </c>
    </row>
    <row r="32" spans="1:94" s="8" customFormat="1" ht="63.75" customHeight="1">
      <c r="A32" t="s">
        <v>101</v>
      </c>
      <c r="B32" t="str">
        <f>RIGHT(A32,5)</f>
        <v xml:space="preserve"> 2017</v>
      </c>
      <c r="C32" t="s">
        <v>102</v>
      </c>
      <c r="D32" s="4" t="s">
        <v>103</v>
      </c>
      <c r="E32" s="7" t="s">
        <v>104</v>
      </c>
      <c r="F32" t="s">
        <v>105</v>
      </c>
      <c r="G32" t="s">
        <v>105</v>
      </c>
      <c r="H32" t="s">
        <v>75</v>
      </c>
      <c r="I32" t="s">
        <v>76</v>
      </c>
      <c r="J32" t="s">
        <v>77</v>
      </c>
      <c r="K32" t="s">
        <v>95</v>
      </c>
      <c r="L32" t="s">
        <v>57</v>
      </c>
      <c r="M32" t="s">
        <v>106</v>
      </c>
      <c r="N32"/>
      <c r="O32">
        <v>25</v>
      </c>
      <c r="P32" t="s">
        <v>79</v>
      </c>
      <c r="Q32">
        <v>2</v>
      </c>
      <c r="R32" t="s">
        <v>107</v>
      </c>
      <c r="S32" t="s">
        <v>61</v>
      </c>
      <c r="T32" t="s">
        <v>107</v>
      </c>
      <c r="U32" t="s">
        <v>61</v>
      </c>
      <c r="V32">
        <v>4</v>
      </c>
      <c r="W32">
        <v>96</v>
      </c>
      <c r="X32" t="s">
        <v>83</v>
      </c>
      <c r="Y32">
        <v>4</v>
      </c>
      <c r="Z32" t="s">
        <v>71</v>
      </c>
      <c r="AA32" t="s">
        <v>71</v>
      </c>
      <c r="AB32"/>
      <c r="AC32"/>
      <c r="AD32"/>
      <c r="AE32">
        <v>0.3</v>
      </c>
      <c r="AF32">
        <v>9</v>
      </c>
      <c r="AG32" t="s">
        <v>61</v>
      </c>
      <c r="AH32"/>
      <c r="AI32">
        <v>0.3</v>
      </c>
      <c r="AJ32">
        <v>9</v>
      </c>
      <c r="AK32" t="s">
        <v>61</v>
      </c>
      <c r="AL32">
        <v>17</v>
      </c>
      <c r="AM32" t="str">
        <f>IF(ISBLANK(AL32),"",IF(AL32&gt;=75,"Severe",IF(AL32&gt;=25,"Significant",IF(AL32&gt;=1,"Some", IF(AL32=0,"None")))))</f>
        <v>Some</v>
      </c>
      <c r="AN32" t="str">
        <f>IF(ISBLANK(AL32),"",IF(AL32&gt;=75,"None",IF(AL32&gt;=25,"Low",IF(AL32&gt;=1,"Medium", IF(AL32=0,"High")))))</f>
        <v>Medium</v>
      </c>
      <c r="AO32" t="s">
        <v>108</v>
      </c>
      <c r="AP32" t="s">
        <v>66</v>
      </c>
      <c r="AQ32" t="s">
        <v>79</v>
      </c>
      <c r="AR32" s="5" t="s">
        <v>109</v>
      </c>
      <c r="AS32"/>
      <c r="AT32"/>
      <c r="AU32"/>
      <c r="AV32"/>
      <c r="AW32"/>
      <c r="AX32" t="s">
        <v>69</v>
      </c>
      <c r="AY32" t="s">
        <v>69</v>
      </c>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row>
    <row r="33" spans="1:94" s="8" customFormat="1" ht="78.75">
      <c r="A33" t="s">
        <v>110</v>
      </c>
      <c r="B33" t="str">
        <f>RIGHT(A33,5)</f>
        <v>2017b</v>
      </c>
      <c r="C33" t="s">
        <v>102</v>
      </c>
      <c r="D33" s="4" t="s">
        <v>103</v>
      </c>
      <c r="E33" s="7" t="s">
        <v>104</v>
      </c>
      <c r="F33" t="s">
        <v>105</v>
      </c>
      <c r="G33" t="s">
        <v>105</v>
      </c>
      <c r="H33" t="s">
        <v>75</v>
      </c>
      <c r="I33" t="s">
        <v>76</v>
      </c>
      <c r="J33" t="s">
        <v>77</v>
      </c>
      <c r="K33" t="s">
        <v>78</v>
      </c>
      <c r="L33" t="s">
        <v>57</v>
      </c>
      <c r="M33" t="s">
        <v>106</v>
      </c>
      <c r="N33"/>
      <c r="O33">
        <v>25</v>
      </c>
      <c r="P33" t="s">
        <v>79</v>
      </c>
      <c r="Q33">
        <v>2</v>
      </c>
      <c r="R33" t="s">
        <v>111</v>
      </c>
      <c r="S33" t="s">
        <v>61</v>
      </c>
      <c r="T33" t="s">
        <v>111</v>
      </c>
      <c r="U33" t="s">
        <v>61</v>
      </c>
      <c r="V33">
        <v>28</v>
      </c>
      <c r="W33">
        <v>14</v>
      </c>
      <c r="X33" t="s">
        <v>62</v>
      </c>
      <c r="Y33">
        <v>14</v>
      </c>
      <c r="Z33" t="s">
        <v>71</v>
      </c>
      <c r="AA33" t="s">
        <v>71</v>
      </c>
      <c r="AB33"/>
      <c r="AC33"/>
      <c r="AD33"/>
      <c r="AE33">
        <v>4</v>
      </c>
      <c r="AF33">
        <v>8</v>
      </c>
      <c r="AG33" t="s">
        <v>61</v>
      </c>
      <c r="AH33"/>
      <c r="AI33">
        <v>4</v>
      </c>
      <c r="AJ33">
        <v>8</v>
      </c>
      <c r="AK33" t="s">
        <v>61</v>
      </c>
      <c r="AL33">
        <v>0</v>
      </c>
      <c r="AM33" t="str">
        <f>IF(ISBLANK(AL33),"",IF(AL33&gt;=75,"Severe",IF(AL33&gt;=25,"Significant",IF(AL33&gt;=1,"Some", IF(AL33=0,"None")))))</f>
        <v>None</v>
      </c>
      <c r="AN33" t="str">
        <f>IF(ISBLANK(AL33),"",IF(AL33&gt;=75,"None",IF(AL33&gt;=25,"Low",IF(AL33&gt;=1,"Medium", IF(AL33=0,"High")))))</f>
        <v>High</v>
      </c>
      <c r="AO33"/>
      <c r="AP33"/>
      <c r="AQ33" t="s">
        <v>79</v>
      </c>
      <c r="AR33" s="6" t="s">
        <v>112</v>
      </c>
      <c r="AS33"/>
      <c r="AT33"/>
      <c r="AU33"/>
      <c r="AV33"/>
      <c r="AW33" t="s">
        <v>113</v>
      </c>
      <c r="AX33" t="s">
        <v>69</v>
      </c>
      <c r="AY33" t="s">
        <v>69</v>
      </c>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row>
    <row r="34" spans="1:94" s="8" customFormat="1">
      <c r="A34" t="s">
        <v>110</v>
      </c>
      <c r="B34" t="str">
        <f>RIGHT(A34,5)</f>
        <v>2017b</v>
      </c>
      <c r="C34" t="s">
        <v>102</v>
      </c>
      <c r="D34" s="4" t="s">
        <v>103</v>
      </c>
      <c r="E34" s="7" t="s">
        <v>104</v>
      </c>
      <c r="F34" t="s">
        <v>105</v>
      </c>
      <c r="G34" t="s">
        <v>105</v>
      </c>
      <c r="H34" t="s">
        <v>75</v>
      </c>
      <c r="I34" t="s">
        <v>76</v>
      </c>
      <c r="J34" t="s">
        <v>77</v>
      </c>
      <c r="K34" t="s">
        <v>78</v>
      </c>
      <c r="L34" t="s">
        <v>57</v>
      </c>
      <c r="M34" t="s">
        <v>106</v>
      </c>
      <c r="N34"/>
      <c r="O34">
        <v>25</v>
      </c>
      <c r="P34" t="s">
        <v>79</v>
      </c>
      <c r="Q34">
        <v>2</v>
      </c>
      <c r="R34" t="s">
        <v>111</v>
      </c>
      <c r="S34" t="s">
        <v>61</v>
      </c>
      <c r="T34" t="s">
        <v>111</v>
      </c>
      <c r="U34" t="s">
        <v>61</v>
      </c>
      <c r="V34">
        <v>28</v>
      </c>
      <c r="W34">
        <v>14</v>
      </c>
      <c r="X34" t="s">
        <v>62</v>
      </c>
      <c r="Y34">
        <v>14</v>
      </c>
      <c r="Z34" t="s">
        <v>71</v>
      </c>
      <c r="AA34" t="s">
        <v>71</v>
      </c>
      <c r="AB34"/>
      <c r="AC34"/>
      <c r="AD34"/>
      <c r="AE34">
        <v>4</v>
      </c>
      <c r="AF34">
        <v>8</v>
      </c>
      <c r="AG34" t="s">
        <v>61</v>
      </c>
      <c r="AH34"/>
      <c r="AI34">
        <v>4</v>
      </c>
      <c r="AJ34">
        <v>8</v>
      </c>
      <c r="AK34" t="s">
        <v>61</v>
      </c>
      <c r="AL34" t="s">
        <v>114</v>
      </c>
      <c r="AM34" t="s">
        <v>115</v>
      </c>
      <c r="AN34" t="s">
        <v>11</v>
      </c>
      <c r="AO34" t="s">
        <v>115</v>
      </c>
      <c r="AP34" t="s">
        <v>116</v>
      </c>
      <c r="AQ34" t="s">
        <v>79</v>
      </c>
      <c r="AR34" s="5"/>
      <c r="AS34"/>
      <c r="AT34"/>
      <c r="AU34"/>
      <c r="AV34"/>
      <c r="AW34" t="s">
        <v>117</v>
      </c>
      <c r="AX34" t="s">
        <v>69</v>
      </c>
      <c r="AY34" t="s">
        <v>69</v>
      </c>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row>
    <row r="35" spans="1:94">
      <c r="A35" t="s">
        <v>118</v>
      </c>
      <c r="B35">
        <v>1985</v>
      </c>
      <c r="C35" s="4" t="s">
        <v>49</v>
      </c>
      <c r="D35" s="4" t="s">
        <v>50</v>
      </c>
      <c r="E35">
        <v>10108642</v>
      </c>
      <c r="F35" t="s">
        <v>119</v>
      </c>
      <c r="G35" t="s">
        <v>120</v>
      </c>
      <c r="H35" t="s">
        <v>75</v>
      </c>
      <c r="I35" t="s">
        <v>76</v>
      </c>
      <c r="K35" t="s">
        <v>95</v>
      </c>
      <c r="L35" t="s">
        <v>57</v>
      </c>
      <c r="P35" t="s">
        <v>79</v>
      </c>
      <c r="Q35">
        <v>5</v>
      </c>
      <c r="W35">
        <v>96</v>
      </c>
      <c r="X35" t="s">
        <v>83</v>
      </c>
      <c r="Y35">
        <v>4</v>
      </c>
      <c r="Z35" t="s">
        <v>71</v>
      </c>
      <c r="AA35" t="s">
        <v>71</v>
      </c>
      <c r="AB35" t="s">
        <v>121</v>
      </c>
      <c r="AD35">
        <v>1.6</v>
      </c>
      <c r="AG35" t="s">
        <v>97</v>
      </c>
      <c r="AH35">
        <f t="shared" ref="AH35:AH40" si="4">AD35*1000</f>
        <v>1600</v>
      </c>
      <c r="AK35" t="s">
        <v>61</v>
      </c>
      <c r="AL35">
        <v>50</v>
      </c>
      <c r="AM35" t="str">
        <f>IF(ISBLANK(AL35),"",IF(AL35&gt;=75,"Severe",IF(AL35&gt;=25,"Significant",IF(AL35&gt;=1,"Some", IF(AL35=0,"None")))))</f>
        <v>Significant</v>
      </c>
      <c r="AN35" t="str">
        <f>IF(ISBLANK(AL35),"",IF(AL35&gt;=75,"None",IF(AL35&gt;=25,"Low",IF(AL35&gt;=1,"Medium", IF(AL35=0,"High")))))</f>
        <v>Low</v>
      </c>
      <c r="AO35" t="str">
        <f t="shared" ref="AO35:AP38" si="5">AM35</f>
        <v>Significant</v>
      </c>
      <c r="AP35" t="str">
        <f t="shared" si="5"/>
        <v>Low</v>
      </c>
      <c r="AQ35" t="s">
        <v>79</v>
      </c>
      <c r="AR35" s="5" t="s">
        <v>122</v>
      </c>
      <c r="BB35" t="s">
        <v>123</v>
      </c>
    </row>
    <row r="36" spans="1:94">
      <c r="A36" t="s">
        <v>118</v>
      </c>
      <c r="B36">
        <v>1985</v>
      </c>
      <c r="C36" s="4" t="s">
        <v>49</v>
      </c>
      <c r="D36" s="4" t="s">
        <v>50</v>
      </c>
      <c r="E36">
        <v>7447394</v>
      </c>
      <c r="F36" t="s">
        <v>51</v>
      </c>
      <c r="G36" t="s">
        <v>52</v>
      </c>
      <c r="H36" t="s">
        <v>75</v>
      </c>
      <c r="I36" t="s">
        <v>76</v>
      </c>
      <c r="K36" t="s">
        <v>95</v>
      </c>
      <c r="L36" t="s">
        <v>57</v>
      </c>
      <c r="P36" t="s">
        <v>79</v>
      </c>
      <c r="Q36">
        <v>5</v>
      </c>
      <c r="W36">
        <v>96</v>
      </c>
      <c r="X36" t="s">
        <v>83</v>
      </c>
      <c r="Y36">
        <v>4</v>
      </c>
      <c r="Z36" t="s">
        <v>71</v>
      </c>
      <c r="AA36" t="s">
        <v>71</v>
      </c>
      <c r="AB36" t="s">
        <v>121</v>
      </c>
      <c r="AD36">
        <v>3.2</v>
      </c>
      <c r="AG36" t="s">
        <v>97</v>
      </c>
      <c r="AH36">
        <f t="shared" si="4"/>
        <v>3200</v>
      </c>
      <c r="AK36" t="s">
        <v>61</v>
      </c>
      <c r="AL36">
        <v>50</v>
      </c>
      <c r="AM36" t="str">
        <f>IF(ISBLANK(AL36),"",IF(AL36&gt;=75,"Severe",IF(AL36&gt;=25,"Significant",IF(AL36&gt;=1,"Some", IF(AL36=0,"None")))))</f>
        <v>Significant</v>
      </c>
      <c r="AN36" t="str">
        <f>IF(ISBLANK(AL36),"",IF(AL36&gt;=75,"None",IF(AL36&gt;=25,"Low",IF(AL36&gt;=1,"Medium", IF(AL36=0,"High")))))</f>
        <v>Low</v>
      </c>
      <c r="AO36" t="str">
        <f t="shared" si="5"/>
        <v>Significant</v>
      </c>
      <c r="AP36" t="str">
        <f t="shared" si="5"/>
        <v>Low</v>
      </c>
      <c r="AQ36" t="s">
        <v>79</v>
      </c>
      <c r="BB36" t="s">
        <v>123</v>
      </c>
    </row>
    <row r="37" spans="1:94">
      <c r="A37" t="s">
        <v>118</v>
      </c>
      <c r="B37">
        <v>1985</v>
      </c>
      <c r="C37" s="4" t="s">
        <v>49</v>
      </c>
      <c r="D37" s="4" t="s">
        <v>50</v>
      </c>
      <c r="E37">
        <v>10099748</v>
      </c>
      <c r="F37" t="s">
        <v>124</v>
      </c>
      <c r="G37" t="s">
        <v>125</v>
      </c>
      <c r="H37" t="s">
        <v>75</v>
      </c>
      <c r="I37" t="s">
        <v>76</v>
      </c>
      <c r="K37" t="s">
        <v>95</v>
      </c>
      <c r="L37" t="s">
        <v>57</v>
      </c>
      <c r="P37" t="s">
        <v>79</v>
      </c>
      <c r="Q37">
        <v>5</v>
      </c>
      <c r="W37">
        <v>96</v>
      </c>
      <c r="X37" t="s">
        <v>83</v>
      </c>
      <c r="Y37">
        <v>4</v>
      </c>
      <c r="Z37" t="s">
        <v>71</v>
      </c>
      <c r="AA37" t="s">
        <v>71</v>
      </c>
      <c r="AB37" t="s">
        <v>121</v>
      </c>
      <c r="AD37">
        <v>43.4</v>
      </c>
      <c r="AG37" t="s">
        <v>97</v>
      </c>
      <c r="AH37">
        <f t="shared" si="4"/>
        <v>43400</v>
      </c>
      <c r="AK37" t="s">
        <v>61</v>
      </c>
      <c r="AL37">
        <v>50</v>
      </c>
      <c r="AM37" t="str">
        <f>IF(ISBLANK(AL37),"",IF(AL37&gt;=75,"Severe",IF(AL37&gt;=25,"Significant",IF(AL37&gt;=1,"Some", IF(AL37=0,"None")))))</f>
        <v>Significant</v>
      </c>
      <c r="AN37" t="str">
        <f>IF(ISBLANK(AL37),"",IF(AL37&gt;=75,"None",IF(AL37&gt;=25,"Low",IF(AL37&gt;=1,"Medium", IF(AL37=0,"High")))))</f>
        <v>Low</v>
      </c>
      <c r="AO37" t="str">
        <f t="shared" si="5"/>
        <v>Significant</v>
      </c>
      <c r="AP37" t="str">
        <f t="shared" si="5"/>
        <v>Low</v>
      </c>
      <c r="AQ37" t="s">
        <v>79</v>
      </c>
      <c r="BB37" t="s">
        <v>123</v>
      </c>
    </row>
    <row r="38" spans="1:94">
      <c r="A38" t="s">
        <v>118</v>
      </c>
      <c r="B38">
        <v>1985</v>
      </c>
      <c r="C38" s="4" t="s">
        <v>49</v>
      </c>
      <c r="D38" s="4" t="s">
        <v>50</v>
      </c>
      <c r="E38">
        <v>7646857</v>
      </c>
      <c r="F38" t="s">
        <v>126</v>
      </c>
      <c r="G38" t="s">
        <v>127</v>
      </c>
      <c r="H38" t="s">
        <v>75</v>
      </c>
      <c r="I38" t="s">
        <v>76</v>
      </c>
      <c r="K38" t="s">
        <v>95</v>
      </c>
      <c r="L38" t="s">
        <v>57</v>
      </c>
      <c r="P38" t="s">
        <v>79</v>
      </c>
      <c r="Q38">
        <v>5</v>
      </c>
      <c r="W38">
        <v>96</v>
      </c>
      <c r="X38" t="s">
        <v>83</v>
      </c>
      <c r="Y38">
        <v>4</v>
      </c>
      <c r="Z38" t="s">
        <v>71</v>
      </c>
      <c r="AA38" t="s">
        <v>71</v>
      </c>
      <c r="AB38" t="s">
        <v>121</v>
      </c>
      <c r="AD38">
        <v>10</v>
      </c>
      <c r="AG38" t="s">
        <v>97</v>
      </c>
      <c r="AH38">
        <f t="shared" si="4"/>
        <v>10000</v>
      </c>
      <c r="AK38" t="s">
        <v>61</v>
      </c>
      <c r="AL38">
        <v>50</v>
      </c>
      <c r="AM38" t="str">
        <f>IF(ISBLANK(AL38),"",IF(AL38&gt;=75,"Severe",IF(AL38&gt;=25,"Significant",IF(AL38&gt;=1,"Some", IF(AL38=0,"None")))))</f>
        <v>Significant</v>
      </c>
      <c r="AN38" t="str">
        <f>IF(ISBLANK(AL38),"",IF(AL38&gt;=75,"None",IF(AL38&gt;=25,"Low",IF(AL38&gt;=1,"Medium", IF(AL38=0,"High")))))</f>
        <v>Low</v>
      </c>
      <c r="AO38" t="str">
        <f t="shared" si="5"/>
        <v>Significant</v>
      </c>
      <c r="AP38" t="str">
        <f t="shared" si="5"/>
        <v>Low</v>
      </c>
      <c r="AQ38" t="s">
        <v>79</v>
      </c>
      <c r="BB38" t="s">
        <v>123</v>
      </c>
    </row>
    <row r="39" spans="1:94" ht="63">
      <c r="A39" t="s">
        <v>128</v>
      </c>
      <c r="B39">
        <v>1974</v>
      </c>
      <c r="C39" t="s">
        <v>92</v>
      </c>
      <c r="D39" s="4" t="s">
        <v>93</v>
      </c>
      <c r="E39">
        <v>63252</v>
      </c>
      <c r="F39" t="s">
        <v>129</v>
      </c>
      <c r="G39" t="s">
        <v>130</v>
      </c>
      <c r="H39" t="s">
        <v>53</v>
      </c>
      <c r="I39" t="s">
        <v>131</v>
      </c>
      <c r="J39" t="s">
        <v>77</v>
      </c>
      <c r="K39" t="s">
        <v>95</v>
      </c>
      <c r="L39" t="s">
        <v>57</v>
      </c>
      <c r="P39" t="s">
        <v>79</v>
      </c>
      <c r="Q39">
        <v>4</v>
      </c>
      <c r="R39" t="s">
        <v>132</v>
      </c>
      <c r="S39" t="s">
        <v>97</v>
      </c>
      <c r="T39" t="s">
        <v>133</v>
      </c>
      <c r="U39" t="s">
        <v>61</v>
      </c>
      <c r="V39">
        <v>4</v>
      </c>
      <c r="W39">
        <v>96</v>
      </c>
      <c r="X39" t="s">
        <v>83</v>
      </c>
      <c r="Y39">
        <v>4</v>
      </c>
      <c r="Z39" t="s">
        <v>84</v>
      </c>
      <c r="AA39" t="s">
        <v>134</v>
      </c>
      <c r="AB39" t="s">
        <v>135</v>
      </c>
      <c r="AC39" t="s">
        <v>136</v>
      </c>
      <c r="AD39">
        <v>17</v>
      </c>
      <c r="AG39" t="s">
        <v>97</v>
      </c>
      <c r="AH39">
        <f t="shared" si="4"/>
        <v>17000</v>
      </c>
      <c r="AK39" t="s">
        <v>61</v>
      </c>
      <c r="AM39" t="s">
        <v>65</v>
      </c>
      <c r="AN39" t="s">
        <v>66</v>
      </c>
      <c r="AO39" t="s">
        <v>65</v>
      </c>
      <c r="AP39" t="s">
        <v>66</v>
      </c>
      <c r="AQ39" t="s">
        <v>79</v>
      </c>
      <c r="AR39" s="5" t="s">
        <v>137</v>
      </c>
      <c r="AX39" t="s">
        <v>69</v>
      </c>
      <c r="AY39" t="s">
        <v>69</v>
      </c>
      <c r="BB39" t="s">
        <v>138</v>
      </c>
    </row>
    <row r="40" spans="1:94">
      <c r="A40" t="s">
        <v>128</v>
      </c>
      <c r="B40">
        <v>1974</v>
      </c>
      <c r="C40" t="s">
        <v>92</v>
      </c>
      <c r="D40" s="4" t="s">
        <v>93</v>
      </c>
      <c r="E40">
        <v>63252</v>
      </c>
      <c r="F40" t="s">
        <v>129</v>
      </c>
      <c r="G40" t="s">
        <v>130</v>
      </c>
      <c r="H40" t="s">
        <v>53</v>
      </c>
      <c r="I40" t="s">
        <v>131</v>
      </c>
      <c r="J40" t="s">
        <v>77</v>
      </c>
      <c r="K40" t="s">
        <v>95</v>
      </c>
      <c r="L40" t="s">
        <v>57</v>
      </c>
      <c r="P40" t="s">
        <v>79</v>
      </c>
      <c r="Q40">
        <v>4</v>
      </c>
      <c r="R40" t="s">
        <v>132</v>
      </c>
      <c r="S40" t="s">
        <v>97</v>
      </c>
      <c r="T40" t="s">
        <v>133</v>
      </c>
      <c r="U40" t="s">
        <v>61</v>
      </c>
      <c r="V40">
        <v>4</v>
      </c>
      <c r="W40">
        <v>48</v>
      </c>
      <c r="X40" t="s">
        <v>83</v>
      </c>
      <c r="Y40">
        <v>2</v>
      </c>
      <c r="Z40" t="s">
        <v>84</v>
      </c>
      <c r="AA40" t="s">
        <v>134</v>
      </c>
      <c r="AB40" t="s">
        <v>135</v>
      </c>
      <c r="AC40" t="s">
        <v>136</v>
      </c>
      <c r="AD40">
        <v>27.5</v>
      </c>
      <c r="AG40" t="s">
        <v>97</v>
      </c>
      <c r="AH40">
        <f t="shared" si="4"/>
        <v>27500</v>
      </c>
      <c r="AK40" t="s">
        <v>61</v>
      </c>
      <c r="AM40" t="s">
        <v>65</v>
      </c>
      <c r="AN40" t="s">
        <v>66</v>
      </c>
      <c r="AQ40" t="s">
        <v>79</v>
      </c>
      <c r="AX40" t="s">
        <v>69</v>
      </c>
      <c r="AY40" t="s">
        <v>69</v>
      </c>
      <c r="BB40" t="s">
        <v>138</v>
      </c>
    </row>
    <row r="41" spans="1:94" ht="47.25">
      <c r="A41" t="s">
        <v>139</v>
      </c>
      <c r="B41">
        <v>2001</v>
      </c>
      <c r="C41" s="4" t="s">
        <v>49</v>
      </c>
      <c r="D41" s="4" t="s">
        <v>50</v>
      </c>
      <c r="E41">
        <v>7440508</v>
      </c>
      <c r="F41" t="s">
        <v>51</v>
      </c>
      <c r="G41" t="s">
        <v>51</v>
      </c>
      <c r="H41" t="s">
        <v>53</v>
      </c>
      <c r="I41" t="s">
        <v>54</v>
      </c>
      <c r="J41" t="s">
        <v>55</v>
      </c>
      <c r="K41" t="s">
        <v>95</v>
      </c>
      <c r="L41" t="s">
        <v>57</v>
      </c>
      <c r="M41">
        <v>12</v>
      </c>
      <c r="O41">
        <v>32</v>
      </c>
      <c r="P41" t="s">
        <v>79</v>
      </c>
      <c r="Q41">
        <v>7</v>
      </c>
      <c r="R41">
        <v>40</v>
      </c>
      <c r="S41" t="s">
        <v>140</v>
      </c>
      <c r="T41">
        <v>0.04</v>
      </c>
      <c r="U41" t="s">
        <v>61</v>
      </c>
      <c r="W41">
        <v>13</v>
      </c>
      <c r="X41" t="s">
        <v>62</v>
      </c>
      <c r="Y41">
        <v>13</v>
      </c>
      <c r="Z41" t="s">
        <v>71</v>
      </c>
      <c r="AA41" t="s">
        <v>71</v>
      </c>
      <c r="AB41" t="s">
        <v>141</v>
      </c>
      <c r="AD41">
        <v>40</v>
      </c>
      <c r="AG41" t="s">
        <v>142</v>
      </c>
      <c r="AH41">
        <v>0.04</v>
      </c>
      <c r="AK41" t="s">
        <v>61</v>
      </c>
      <c r="AL41">
        <v>0</v>
      </c>
      <c r="AM41" t="str">
        <f t="shared" ref="AM41:AM47" si="6">IF(ISBLANK(AL41),"",IF(AL41&gt;=75,"Severe",IF(AL41&gt;=25,"Significant",IF(AL41&gt;=1,"Some", IF(AL41=0,"None")))))</f>
        <v>None</v>
      </c>
      <c r="AN41" t="str">
        <f t="shared" ref="AN41:AN47" si="7">IF(ISBLANK(AL41),"",IF(AL41&gt;=75,"None",IF(AL41&gt;=25,"Low",IF(AL41&gt;=1,"Medium", IF(AL41=0,"High")))))</f>
        <v>High</v>
      </c>
      <c r="AO41" t="str">
        <f t="shared" ref="AO41:AP44" si="8">AM41</f>
        <v>None</v>
      </c>
      <c r="AP41" t="str">
        <f t="shared" si="8"/>
        <v>High</v>
      </c>
      <c r="AQ41" t="s">
        <v>79</v>
      </c>
      <c r="AR41" s="5" t="s">
        <v>143</v>
      </c>
      <c r="AX41" t="s">
        <v>69</v>
      </c>
      <c r="AY41" t="s">
        <v>69</v>
      </c>
      <c r="BB41" t="s">
        <v>144</v>
      </c>
    </row>
    <row r="42" spans="1:94" ht="94.5">
      <c r="A42" t="s">
        <v>145</v>
      </c>
      <c r="B42" t="str">
        <f>RIGHT(A42,5)</f>
        <v xml:space="preserve"> 2001</v>
      </c>
      <c r="C42" s="4" t="s">
        <v>49</v>
      </c>
      <c r="D42" s="4" t="s">
        <v>50</v>
      </c>
      <c r="E42" s="7" t="s">
        <v>146</v>
      </c>
      <c r="F42" s="4" t="s">
        <v>147</v>
      </c>
      <c r="G42" s="4" t="s">
        <v>147</v>
      </c>
      <c r="H42" s="4" t="s">
        <v>148</v>
      </c>
      <c r="I42" s="4" t="s">
        <v>149</v>
      </c>
      <c r="J42" s="4" t="s">
        <v>77</v>
      </c>
      <c r="K42" s="4" t="s">
        <v>95</v>
      </c>
      <c r="L42" s="4" t="s">
        <v>57</v>
      </c>
      <c r="M42">
        <v>15</v>
      </c>
      <c r="P42" t="s">
        <v>79</v>
      </c>
      <c r="R42" t="s">
        <v>150</v>
      </c>
      <c r="S42" t="s">
        <v>151</v>
      </c>
      <c r="U42" t="s">
        <v>61</v>
      </c>
      <c r="V42">
        <v>12</v>
      </c>
      <c r="W42">
        <v>12</v>
      </c>
      <c r="X42" t="s">
        <v>62</v>
      </c>
      <c r="Y42">
        <v>12</v>
      </c>
      <c r="Z42" t="s">
        <v>71</v>
      </c>
      <c r="AA42" t="s">
        <v>71</v>
      </c>
      <c r="AE42">
        <v>2</v>
      </c>
      <c r="AF42">
        <v>3</v>
      </c>
      <c r="AG42" t="s">
        <v>151</v>
      </c>
      <c r="AK42" t="s">
        <v>61</v>
      </c>
      <c r="AL42">
        <v>100</v>
      </c>
      <c r="AM42" t="str">
        <f t="shared" si="6"/>
        <v>Severe</v>
      </c>
      <c r="AN42" t="str">
        <f t="shared" si="7"/>
        <v>None</v>
      </c>
      <c r="AO42" t="str">
        <f t="shared" si="8"/>
        <v>Severe</v>
      </c>
      <c r="AP42" t="str">
        <f t="shared" si="8"/>
        <v>None</v>
      </c>
      <c r="AQ42" t="s">
        <v>79</v>
      </c>
      <c r="AR42" s="5" t="s">
        <v>152</v>
      </c>
      <c r="AX42" t="s">
        <v>153</v>
      </c>
      <c r="AY42" t="s">
        <v>69</v>
      </c>
    </row>
    <row r="43" spans="1:94">
      <c r="A43" t="s">
        <v>145</v>
      </c>
      <c r="B43" t="str">
        <f>RIGHT(A43,5)</f>
        <v xml:space="preserve"> 2001</v>
      </c>
      <c r="C43" s="4" t="s">
        <v>49</v>
      </c>
      <c r="D43" s="4" t="s">
        <v>50</v>
      </c>
      <c r="E43" s="7" t="s">
        <v>146</v>
      </c>
      <c r="F43" s="4" t="s">
        <v>147</v>
      </c>
      <c r="G43" s="4" t="s">
        <v>147</v>
      </c>
      <c r="H43" t="s">
        <v>53</v>
      </c>
      <c r="I43" s="4" t="s">
        <v>54</v>
      </c>
      <c r="J43" s="4" t="s">
        <v>77</v>
      </c>
      <c r="K43" s="4" t="s">
        <v>95</v>
      </c>
      <c r="L43" s="4" t="s">
        <v>57</v>
      </c>
      <c r="M43">
        <v>15</v>
      </c>
      <c r="P43" t="s">
        <v>79</v>
      </c>
      <c r="R43" t="s">
        <v>150</v>
      </c>
      <c r="S43" t="s">
        <v>151</v>
      </c>
      <c r="U43" t="s">
        <v>61</v>
      </c>
      <c r="V43">
        <v>12</v>
      </c>
      <c r="W43">
        <v>12</v>
      </c>
      <c r="X43" t="s">
        <v>62</v>
      </c>
      <c r="Y43">
        <v>12</v>
      </c>
      <c r="Z43" t="s">
        <v>71</v>
      </c>
      <c r="AA43" t="s">
        <v>71</v>
      </c>
      <c r="AE43">
        <v>2</v>
      </c>
      <c r="AF43">
        <v>3</v>
      </c>
      <c r="AG43" t="s">
        <v>151</v>
      </c>
      <c r="AK43" t="s">
        <v>61</v>
      </c>
      <c r="AL43">
        <v>100</v>
      </c>
      <c r="AM43" t="str">
        <f t="shared" si="6"/>
        <v>Severe</v>
      </c>
      <c r="AN43" t="str">
        <f t="shared" si="7"/>
        <v>None</v>
      </c>
      <c r="AO43" t="str">
        <f t="shared" si="8"/>
        <v>Severe</v>
      </c>
      <c r="AP43" t="str">
        <f t="shared" si="8"/>
        <v>None</v>
      </c>
      <c r="AQ43" t="s">
        <v>79</v>
      </c>
      <c r="AX43" t="s">
        <v>153</v>
      </c>
      <c r="AY43" t="s">
        <v>69</v>
      </c>
    </row>
    <row r="44" spans="1:94" ht="18.75" customHeight="1">
      <c r="A44" t="s">
        <v>154</v>
      </c>
      <c r="B44">
        <v>1989</v>
      </c>
      <c r="C44" s="4" t="s">
        <v>155</v>
      </c>
      <c r="D44" t="s">
        <v>156</v>
      </c>
      <c r="E44">
        <v>688733</v>
      </c>
      <c r="F44" t="s">
        <v>157</v>
      </c>
      <c r="G44" t="s">
        <v>158</v>
      </c>
      <c r="H44" s="4" t="s">
        <v>148</v>
      </c>
      <c r="I44" t="s">
        <v>149</v>
      </c>
      <c r="J44" t="s">
        <v>77</v>
      </c>
      <c r="K44" t="s">
        <v>159</v>
      </c>
      <c r="L44" t="s">
        <v>57</v>
      </c>
      <c r="M44" t="s">
        <v>160</v>
      </c>
      <c r="N44">
        <v>7.6</v>
      </c>
      <c r="O44">
        <v>34</v>
      </c>
      <c r="P44" t="s">
        <v>79</v>
      </c>
      <c r="Q44">
        <v>1</v>
      </c>
      <c r="R44" t="s">
        <v>161</v>
      </c>
      <c r="S44" t="s">
        <v>61</v>
      </c>
      <c r="T44" t="s">
        <v>161</v>
      </c>
      <c r="U44" t="s">
        <v>61</v>
      </c>
      <c r="V44">
        <v>119</v>
      </c>
      <c r="W44">
        <v>2</v>
      </c>
      <c r="X44" t="s">
        <v>162</v>
      </c>
      <c r="Y44">
        <v>14</v>
      </c>
      <c r="Z44" t="s">
        <v>71</v>
      </c>
      <c r="AA44" t="s">
        <v>71</v>
      </c>
      <c r="AB44" t="s">
        <v>163</v>
      </c>
      <c r="AE44">
        <v>0.86</v>
      </c>
      <c r="AF44">
        <v>2.97</v>
      </c>
      <c r="AG44" t="s">
        <v>61</v>
      </c>
      <c r="AI44">
        <v>0.86</v>
      </c>
      <c r="AJ44">
        <v>2.97</v>
      </c>
      <c r="AK44" t="s">
        <v>61</v>
      </c>
      <c r="AL44">
        <v>100</v>
      </c>
      <c r="AM44" t="str">
        <f t="shared" si="6"/>
        <v>Severe</v>
      </c>
      <c r="AN44" t="str">
        <f t="shared" si="7"/>
        <v>None</v>
      </c>
      <c r="AO44" t="str">
        <f t="shared" si="8"/>
        <v>Severe</v>
      </c>
      <c r="AP44" t="str">
        <f t="shared" si="8"/>
        <v>None</v>
      </c>
      <c r="AQ44" t="s">
        <v>164</v>
      </c>
      <c r="AX44" t="s">
        <v>69</v>
      </c>
      <c r="AY44" t="s">
        <v>69</v>
      </c>
      <c r="BB44" t="s">
        <v>165</v>
      </c>
    </row>
    <row r="45" spans="1:94">
      <c r="A45" t="s">
        <v>154</v>
      </c>
      <c r="B45">
        <v>1989</v>
      </c>
      <c r="C45" s="4" t="s">
        <v>155</v>
      </c>
      <c r="D45" t="s">
        <v>156</v>
      </c>
      <c r="E45">
        <v>688733</v>
      </c>
      <c r="F45" t="s">
        <v>157</v>
      </c>
      <c r="G45" t="s">
        <v>158</v>
      </c>
      <c r="H45" s="4" t="s">
        <v>148</v>
      </c>
      <c r="I45" t="s">
        <v>149</v>
      </c>
      <c r="J45" t="s">
        <v>77</v>
      </c>
      <c r="K45" t="s">
        <v>159</v>
      </c>
      <c r="L45" t="s">
        <v>57</v>
      </c>
      <c r="M45" t="s">
        <v>160</v>
      </c>
      <c r="N45">
        <v>7.6</v>
      </c>
      <c r="O45">
        <v>34</v>
      </c>
      <c r="P45" t="s">
        <v>79</v>
      </c>
      <c r="Q45">
        <v>1</v>
      </c>
      <c r="R45" t="s">
        <v>166</v>
      </c>
      <c r="S45" t="s">
        <v>61</v>
      </c>
      <c r="T45" t="s">
        <v>166</v>
      </c>
      <c r="U45" t="s">
        <v>61</v>
      </c>
      <c r="V45">
        <v>119</v>
      </c>
      <c r="W45">
        <v>11</v>
      </c>
      <c r="X45" t="s">
        <v>162</v>
      </c>
      <c r="Y45">
        <v>77</v>
      </c>
      <c r="Z45" t="s">
        <v>71</v>
      </c>
      <c r="AA45" t="s">
        <v>71</v>
      </c>
      <c r="AE45">
        <v>0.06</v>
      </c>
      <c r="AF45">
        <v>0.17</v>
      </c>
      <c r="AG45" t="s">
        <v>61</v>
      </c>
      <c r="AI45">
        <v>0.06</v>
      </c>
      <c r="AJ45">
        <v>0.17</v>
      </c>
      <c r="AK45" t="s">
        <v>61</v>
      </c>
      <c r="AL45">
        <v>20</v>
      </c>
      <c r="AM45" t="str">
        <f t="shared" si="6"/>
        <v>Some</v>
      </c>
      <c r="AN45" t="str">
        <f t="shared" si="7"/>
        <v>Medium</v>
      </c>
      <c r="AQ45" t="s">
        <v>164</v>
      </c>
      <c r="AX45" t="s">
        <v>69</v>
      </c>
      <c r="AY45" t="s">
        <v>69</v>
      </c>
      <c r="BB45" t="s">
        <v>165</v>
      </c>
    </row>
    <row r="46" spans="1:94">
      <c r="A46" t="s">
        <v>154</v>
      </c>
      <c r="B46">
        <v>1989</v>
      </c>
      <c r="C46" s="4" t="s">
        <v>155</v>
      </c>
      <c r="D46" t="s">
        <v>156</v>
      </c>
      <c r="E46">
        <v>688733</v>
      </c>
      <c r="F46" t="s">
        <v>157</v>
      </c>
      <c r="G46" t="s">
        <v>158</v>
      </c>
      <c r="H46" s="4" t="s">
        <v>148</v>
      </c>
      <c r="I46" t="s">
        <v>149</v>
      </c>
      <c r="J46" t="s">
        <v>77</v>
      </c>
      <c r="K46" t="s">
        <v>159</v>
      </c>
      <c r="L46" t="s">
        <v>57</v>
      </c>
      <c r="M46" t="s">
        <v>160</v>
      </c>
      <c r="N46">
        <v>7.6</v>
      </c>
      <c r="O46">
        <v>34</v>
      </c>
      <c r="P46" t="s">
        <v>79</v>
      </c>
      <c r="Q46">
        <v>1</v>
      </c>
      <c r="R46" t="s">
        <v>166</v>
      </c>
      <c r="S46" t="s">
        <v>61</v>
      </c>
      <c r="T46" t="s">
        <v>166</v>
      </c>
      <c r="U46" t="s">
        <v>61</v>
      </c>
      <c r="V46">
        <v>119</v>
      </c>
      <c r="W46">
        <v>14</v>
      </c>
      <c r="X46" t="s">
        <v>162</v>
      </c>
      <c r="Y46">
        <v>98</v>
      </c>
      <c r="Z46" t="s">
        <v>71</v>
      </c>
      <c r="AA46" t="s">
        <v>71</v>
      </c>
      <c r="AE46">
        <v>0.06</v>
      </c>
      <c r="AF46">
        <v>0.17</v>
      </c>
      <c r="AG46" t="s">
        <v>61</v>
      </c>
      <c r="AI46">
        <v>0.06</v>
      </c>
      <c r="AJ46">
        <v>0.17</v>
      </c>
      <c r="AK46" t="s">
        <v>61</v>
      </c>
      <c r="AL46">
        <v>38</v>
      </c>
      <c r="AM46" t="str">
        <f t="shared" si="6"/>
        <v>Significant</v>
      </c>
      <c r="AN46" t="str">
        <f t="shared" si="7"/>
        <v>Low</v>
      </c>
      <c r="AQ46" t="s">
        <v>164</v>
      </c>
      <c r="AX46" t="s">
        <v>69</v>
      </c>
      <c r="AY46" t="s">
        <v>69</v>
      </c>
      <c r="BB46" t="s">
        <v>165</v>
      </c>
    </row>
    <row r="47" spans="1:94">
      <c r="A47" t="s">
        <v>154</v>
      </c>
      <c r="B47">
        <v>1989</v>
      </c>
      <c r="C47" s="4" t="s">
        <v>155</v>
      </c>
      <c r="D47" t="s">
        <v>156</v>
      </c>
      <c r="E47">
        <v>688733</v>
      </c>
      <c r="F47" t="s">
        <v>157</v>
      </c>
      <c r="G47" t="s">
        <v>158</v>
      </c>
      <c r="H47" s="4" t="s">
        <v>148</v>
      </c>
      <c r="I47" t="s">
        <v>149</v>
      </c>
      <c r="J47" t="s">
        <v>77</v>
      </c>
      <c r="K47" t="s">
        <v>159</v>
      </c>
      <c r="L47" t="s">
        <v>57</v>
      </c>
      <c r="M47" t="s">
        <v>160</v>
      </c>
      <c r="N47">
        <v>7.6</v>
      </c>
      <c r="O47">
        <v>34</v>
      </c>
      <c r="P47" t="s">
        <v>79</v>
      </c>
      <c r="Q47">
        <v>1</v>
      </c>
      <c r="R47" t="s">
        <v>166</v>
      </c>
      <c r="S47" t="s">
        <v>61</v>
      </c>
      <c r="T47" t="s">
        <v>166</v>
      </c>
      <c r="U47" t="s">
        <v>61</v>
      </c>
      <c r="V47">
        <v>119</v>
      </c>
      <c r="W47">
        <v>17</v>
      </c>
      <c r="X47" t="s">
        <v>162</v>
      </c>
      <c r="Y47">
        <v>119</v>
      </c>
      <c r="Z47" t="s">
        <v>71</v>
      </c>
      <c r="AA47" t="s">
        <v>71</v>
      </c>
      <c r="AE47">
        <v>0.06</v>
      </c>
      <c r="AF47">
        <v>0.17</v>
      </c>
      <c r="AG47" t="s">
        <v>61</v>
      </c>
      <c r="AI47">
        <v>0.06</v>
      </c>
      <c r="AJ47">
        <v>0.17</v>
      </c>
      <c r="AK47" t="s">
        <v>61</v>
      </c>
      <c r="AL47">
        <v>80</v>
      </c>
      <c r="AM47" t="str">
        <f t="shared" si="6"/>
        <v>Severe</v>
      </c>
      <c r="AN47" t="str">
        <f t="shared" si="7"/>
        <v>None</v>
      </c>
      <c r="AQ47" t="s">
        <v>164</v>
      </c>
      <c r="AX47" t="s">
        <v>69</v>
      </c>
      <c r="AY47" t="s">
        <v>69</v>
      </c>
      <c r="BB47" t="s">
        <v>165</v>
      </c>
    </row>
    <row r="48" spans="1:94">
      <c r="A48" t="s">
        <v>154</v>
      </c>
      <c r="B48">
        <v>1989</v>
      </c>
      <c r="C48" s="4" t="s">
        <v>155</v>
      </c>
      <c r="D48" t="s">
        <v>156</v>
      </c>
      <c r="E48">
        <v>688733</v>
      </c>
      <c r="F48" t="s">
        <v>157</v>
      </c>
      <c r="G48" t="s">
        <v>158</v>
      </c>
      <c r="H48" t="s">
        <v>53</v>
      </c>
      <c r="I48" t="s">
        <v>54</v>
      </c>
      <c r="J48" t="s">
        <v>167</v>
      </c>
      <c r="K48" t="s">
        <v>159</v>
      </c>
      <c r="L48" t="s">
        <v>57</v>
      </c>
      <c r="M48" t="s">
        <v>160</v>
      </c>
      <c r="N48">
        <v>7.6</v>
      </c>
      <c r="O48">
        <v>34</v>
      </c>
      <c r="P48" t="s">
        <v>79</v>
      </c>
      <c r="Q48">
        <v>1</v>
      </c>
      <c r="R48" t="s">
        <v>166</v>
      </c>
      <c r="S48" t="s">
        <v>61</v>
      </c>
      <c r="T48" t="s">
        <v>166</v>
      </c>
      <c r="U48" t="s">
        <v>61</v>
      </c>
      <c r="V48">
        <v>119</v>
      </c>
      <c r="W48">
        <v>17</v>
      </c>
      <c r="X48" t="s">
        <v>162</v>
      </c>
      <c r="Y48">
        <v>119</v>
      </c>
      <c r="Z48" t="s">
        <v>63</v>
      </c>
      <c r="AA48" t="s">
        <v>168</v>
      </c>
      <c r="AM48" t="s">
        <v>65</v>
      </c>
      <c r="AN48" t="s">
        <v>66</v>
      </c>
      <c r="AO48" t="s">
        <v>65</v>
      </c>
      <c r="AP48" t="s">
        <v>66</v>
      </c>
      <c r="AQ48" t="s">
        <v>164</v>
      </c>
      <c r="AX48" t="s">
        <v>69</v>
      </c>
      <c r="AY48" t="s">
        <v>69</v>
      </c>
      <c r="BB48" t="s">
        <v>165</v>
      </c>
    </row>
    <row r="49" spans="1:94">
      <c r="A49" t="s">
        <v>154</v>
      </c>
      <c r="B49">
        <v>1989</v>
      </c>
      <c r="C49" s="4" t="s">
        <v>155</v>
      </c>
      <c r="D49" t="s">
        <v>156</v>
      </c>
      <c r="E49">
        <v>688733</v>
      </c>
      <c r="F49" t="s">
        <v>157</v>
      </c>
      <c r="G49" t="s">
        <v>158</v>
      </c>
      <c r="H49" t="s">
        <v>53</v>
      </c>
      <c r="I49" t="s">
        <v>54</v>
      </c>
      <c r="J49" t="s">
        <v>167</v>
      </c>
      <c r="K49" t="s">
        <v>159</v>
      </c>
      <c r="L49" t="s">
        <v>57</v>
      </c>
      <c r="M49" t="s">
        <v>160</v>
      </c>
      <c r="N49">
        <v>7.6</v>
      </c>
      <c r="O49">
        <v>34</v>
      </c>
      <c r="P49" t="s">
        <v>79</v>
      </c>
      <c r="Q49">
        <v>1</v>
      </c>
      <c r="R49" t="s">
        <v>166</v>
      </c>
      <c r="S49" t="s">
        <v>61</v>
      </c>
      <c r="T49" t="s">
        <v>166</v>
      </c>
      <c r="U49" t="s">
        <v>61</v>
      </c>
      <c r="V49">
        <v>119</v>
      </c>
      <c r="W49">
        <v>17</v>
      </c>
      <c r="X49" t="s">
        <v>162</v>
      </c>
      <c r="Y49">
        <v>119</v>
      </c>
      <c r="Z49" t="s">
        <v>169</v>
      </c>
      <c r="AA49" t="s">
        <v>170</v>
      </c>
      <c r="AM49" t="s">
        <v>65</v>
      </c>
      <c r="AN49" t="s">
        <v>66</v>
      </c>
      <c r="AQ49" t="s">
        <v>164</v>
      </c>
      <c r="AX49" t="s">
        <v>69</v>
      </c>
      <c r="AY49" t="s">
        <v>69</v>
      </c>
      <c r="BB49" t="s">
        <v>165</v>
      </c>
    </row>
    <row r="50" spans="1:94">
      <c r="A50" t="s">
        <v>154</v>
      </c>
      <c r="B50">
        <v>1989</v>
      </c>
      <c r="C50" s="4" t="s">
        <v>155</v>
      </c>
      <c r="D50" t="s">
        <v>156</v>
      </c>
      <c r="E50">
        <v>688733</v>
      </c>
      <c r="F50" t="s">
        <v>157</v>
      </c>
      <c r="G50" t="s">
        <v>158</v>
      </c>
      <c r="H50" t="s">
        <v>53</v>
      </c>
      <c r="I50" t="s">
        <v>54</v>
      </c>
      <c r="J50" t="s">
        <v>167</v>
      </c>
      <c r="K50" t="s">
        <v>159</v>
      </c>
      <c r="L50" t="s">
        <v>57</v>
      </c>
      <c r="M50" t="s">
        <v>160</v>
      </c>
      <c r="N50">
        <v>7.6</v>
      </c>
      <c r="O50">
        <v>34</v>
      </c>
      <c r="P50" t="s">
        <v>79</v>
      </c>
      <c r="Q50">
        <v>1</v>
      </c>
      <c r="R50" t="s">
        <v>161</v>
      </c>
      <c r="S50" t="s">
        <v>61</v>
      </c>
      <c r="T50" t="s">
        <v>161</v>
      </c>
      <c r="U50" t="s">
        <v>61</v>
      </c>
      <c r="V50">
        <v>119</v>
      </c>
      <c r="W50">
        <v>17</v>
      </c>
      <c r="X50" t="s">
        <v>162</v>
      </c>
      <c r="Y50">
        <v>119</v>
      </c>
      <c r="Z50" t="s">
        <v>169</v>
      </c>
      <c r="AA50" t="s">
        <v>170</v>
      </c>
      <c r="AM50" t="s">
        <v>65</v>
      </c>
      <c r="AN50" t="s">
        <v>66</v>
      </c>
      <c r="AQ50" t="s">
        <v>164</v>
      </c>
      <c r="AX50" t="s">
        <v>69</v>
      </c>
      <c r="AY50" t="s">
        <v>69</v>
      </c>
      <c r="BB50" t="s">
        <v>165</v>
      </c>
    </row>
    <row r="51" spans="1:94" ht="141.75">
      <c r="A51" t="s">
        <v>154</v>
      </c>
      <c r="B51">
        <v>1989</v>
      </c>
      <c r="C51" s="4" t="s">
        <v>155</v>
      </c>
      <c r="D51" t="s">
        <v>156</v>
      </c>
      <c r="E51">
        <v>688733</v>
      </c>
      <c r="F51" t="s">
        <v>157</v>
      </c>
      <c r="G51" t="s">
        <v>158</v>
      </c>
      <c r="H51" t="s">
        <v>75</v>
      </c>
      <c r="I51" t="s">
        <v>76</v>
      </c>
      <c r="J51" t="s">
        <v>77</v>
      </c>
      <c r="K51" t="s">
        <v>159</v>
      </c>
      <c r="L51" t="s">
        <v>57</v>
      </c>
      <c r="M51" t="s">
        <v>160</v>
      </c>
      <c r="N51">
        <v>7.6</v>
      </c>
      <c r="O51">
        <v>34</v>
      </c>
      <c r="P51" t="s">
        <v>79</v>
      </c>
      <c r="Q51">
        <v>1</v>
      </c>
      <c r="R51" t="s">
        <v>161</v>
      </c>
      <c r="S51" t="s">
        <v>61</v>
      </c>
      <c r="T51" t="s">
        <v>161</v>
      </c>
      <c r="U51" t="s">
        <v>61</v>
      </c>
      <c r="V51">
        <v>119</v>
      </c>
      <c r="W51">
        <v>5</v>
      </c>
      <c r="X51" t="s">
        <v>162</v>
      </c>
      <c r="Y51">
        <v>35</v>
      </c>
      <c r="Z51" t="s">
        <v>71</v>
      </c>
      <c r="AA51" t="s">
        <v>71</v>
      </c>
      <c r="AE51">
        <v>0.86</v>
      </c>
      <c r="AF51">
        <v>2.97</v>
      </c>
      <c r="AG51" t="s">
        <v>61</v>
      </c>
      <c r="AI51">
        <v>0.86</v>
      </c>
      <c r="AJ51">
        <v>2.97</v>
      </c>
      <c r="AK51" t="s">
        <v>61</v>
      </c>
      <c r="AL51">
        <v>27</v>
      </c>
      <c r="AM51" t="str">
        <f>IF(ISBLANK(AL51),"",IF(AL51&gt;=75,"Severe",IF(AL51&gt;=25,"Significant",IF(AL51&gt;=1,"Some", IF(AL51=0,"None")))))</f>
        <v>Significant</v>
      </c>
      <c r="AN51" t="str">
        <f>IF(ISBLANK(AL51),"",IF(AL51&gt;=75,"None",IF(AL51&gt;=25,"Low",IF(AL51&gt;=1,"Medium", IF(AL51=0,"High")))))</f>
        <v>Low</v>
      </c>
      <c r="AQ51" t="s">
        <v>164</v>
      </c>
      <c r="AR51" s="6" t="s">
        <v>171</v>
      </c>
      <c r="AX51" t="s">
        <v>69</v>
      </c>
      <c r="AY51" t="s">
        <v>69</v>
      </c>
      <c r="BB51" t="s">
        <v>165</v>
      </c>
    </row>
    <row r="52" spans="1:94">
      <c r="A52" t="s">
        <v>154</v>
      </c>
      <c r="B52">
        <v>1989</v>
      </c>
      <c r="C52" s="4" t="s">
        <v>155</v>
      </c>
      <c r="D52" t="s">
        <v>156</v>
      </c>
      <c r="E52">
        <v>688733</v>
      </c>
      <c r="F52" t="s">
        <v>157</v>
      </c>
      <c r="G52" t="s">
        <v>158</v>
      </c>
      <c r="H52" t="s">
        <v>75</v>
      </c>
      <c r="I52" t="s">
        <v>76</v>
      </c>
      <c r="J52" t="s">
        <v>77</v>
      </c>
      <c r="K52" t="s">
        <v>159</v>
      </c>
      <c r="L52" t="s">
        <v>57</v>
      </c>
      <c r="M52" t="s">
        <v>160</v>
      </c>
      <c r="N52">
        <v>7.6</v>
      </c>
      <c r="O52">
        <v>34</v>
      </c>
      <c r="P52" t="s">
        <v>79</v>
      </c>
      <c r="Q52">
        <v>1</v>
      </c>
      <c r="R52" t="s">
        <v>161</v>
      </c>
      <c r="S52" t="s">
        <v>61</v>
      </c>
      <c r="T52" t="s">
        <v>161</v>
      </c>
      <c r="U52" t="s">
        <v>61</v>
      </c>
      <c r="V52">
        <v>119</v>
      </c>
      <c r="W52">
        <v>7</v>
      </c>
      <c r="X52" t="s">
        <v>162</v>
      </c>
      <c r="Y52">
        <v>49</v>
      </c>
      <c r="Z52" t="s">
        <v>71</v>
      </c>
      <c r="AA52" t="s">
        <v>71</v>
      </c>
      <c r="AE52">
        <v>0.86</v>
      </c>
      <c r="AF52">
        <v>2.97</v>
      </c>
      <c r="AG52" t="s">
        <v>61</v>
      </c>
      <c r="AI52">
        <v>0.86</v>
      </c>
      <c r="AJ52">
        <v>2.97</v>
      </c>
      <c r="AK52" t="s">
        <v>61</v>
      </c>
      <c r="AL52">
        <v>81</v>
      </c>
      <c r="AM52" t="str">
        <f>IF(ISBLANK(AL52),"",IF(AL52&gt;=75,"Severe",IF(AL52&gt;=25,"Significant",IF(AL52&gt;=1,"Some", IF(AL52=0,"None")))))</f>
        <v>Severe</v>
      </c>
      <c r="AN52" t="str">
        <f>IF(ISBLANK(AL52),"",IF(AL52&gt;=75,"None",IF(AL52&gt;=25,"Low",IF(AL52&gt;=1,"Medium", IF(AL52=0,"High")))))</f>
        <v>None</v>
      </c>
      <c r="AQ52" t="s">
        <v>164</v>
      </c>
      <c r="AX52" t="s">
        <v>69</v>
      </c>
      <c r="AY52" t="s">
        <v>69</v>
      </c>
      <c r="BB52" t="s">
        <v>165</v>
      </c>
    </row>
    <row r="53" spans="1:94">
      <c r="A53" t="s">
        <v>154</v>
      </c>
      <c r="B53">
        <v>1989</v>
      </c>
      <c r="C53" s="4" t="s">
        <v>155</v>
      </c>
      <c r="D53" t="s">
        <v>156</v>
      </c>
      <c r="E53">
        <v>688733</v>
      </c>
      <c r="F53" t="s">
        <v>157</v>
      </c>
      <c r="G53" t="s">
        <v>158</v>
      </c>
      <c r="H53" t="s">
        <v>75</v>
      </c>
      <c r="I53" t="s">
        <v>76</v>
      </c>
      <c r="J53" t="s">
        <v>77</v>
      </c>
      <c r="K53" t="s">
        <v>159</v>
      </c>
      <c r="L53" t="s">
        <v>57</v>
      </c>
      <c r="M53" t="s">
        <v>160</v>
      </c>
      <c r="N53">
        <v>7.6</v>
      </c>
      <c r="O53">
        <v>34</v>
      </c>
      <c r="P53" t="s">
        <v>79</v>
      </c>
      <c r="Q53">
        <v>1</v>
      </c>
      <c r="R53" t="s">
        <v>161</v>
      </c>
      <c r="S53" t="s">
        <v>61</v>
      </c>
      <c r="T53" t="s">
        <v>161</v>
      </c>
      <c r="U53" t="s">
        <v>61</v>
      </c>
      <c r="V53">
        <v>119</v>
      </c>
      <c r="W53">
        <v>10</v>
      </c>
      <c r="X53" t="s">
        <v>162</v>
      </c>
      <c r="Y53">
        <v>70</v>
      </c>
      <c r="Z53" t="s">
        <v>71</v>
      </c>
      <c r="AA53" t="s">
        <v>71</v>
      </c>
      <c r="AE53">
        <v>0.86</v>
      </c>
      <c r="AF53">
        <v>2.97</v>
      </c>
      <c r="AG53" t="s">
        <v>61</v>
      </c>
      <c r="AI53">
        <v>0.86</v>
      </c>
      <c r="AJ53">
        <v>2.97</v>
      </c>
      <c r="AK53" t="s">
        <v>61</v>
      </c>
      <c r="AL53">
        <v>100</v>
      </c>
      <c r="AM53" t="str">
        <f>IF(ISBLANK(AL53),"",IF(AL53&gt;=75,"Severe",IF(AL53&gt;=25,"Significant",IF(AL53&gt;=1,"Some", IF(AL53=0,"None")))))</f>
        <v>Severe</v>
      </c>
      <c r="AN53" t="str">
        <f>IF(ISBLANK(AL53),"",IF(AL53&gt;=75,"None",IF(AL53&gt;=25,"Low",IF(AL53&gt;=1,"Medium", IF(AL53=0,"High")))))</f>
        <v>None</v>
      </c>
      <c r="AO53" t="str">
        <f>IF(ISBLANK(AN53),"",IF(AN53&gt;=75,"Severe",IF(AN53&gt;=25,"Significant",IF(AN53&gt;=1,"Some", IF(AN53=0,"None")))))</f>
        <v>Severe</v>
      </c>
      <c r="AP53" t="str">
        <f>IF(ISBLANK(AN53),"",IF(AN53&gt;=75,"None",IF(AN53&gt;=25,"Low",IF(AN53&gt;=1,"Medium", IF(AN53=0,"High")))))</f>
        <v>None</v>
      </c>
      <c r="AQ53" t="s">
        <v>164</v>
      </c>
      <c r="AX53" t="s">
        <v>69</v>
      </c>
      <c r="AY53" t="s">
        <v>69</v>
      </c>
      <c r="BB53" t="s">
        <v>165</v>
      </c>
    </row>
    <row r="54" spans="1:94">
      <c r="A54" t="s">
        <v>154</v>
      </c>
      <c r="B54">
        <v>1989</v>
      </c>
      <c r="C54" s="4" t="s">
        <v>155</v>
      </c>
      <c r="D54" t="s">
        <v>156</v>
      </c>
      <c r="E54">
        <v>688733</v>
      </c>
      <c r="F54" t="s">
        <v>157</v>
      </c>
      <c r="G54" t="s">
        <v>158</v>
      </c>
      <c r="H54" t="s">
        <v>75</v>
      </c>
      <c r="I54" t="s">
        <v>76</v>
      </c>
      <c r="J54" t="s">
        <v>77</v>
      </c>
      <c r="K54" t="s">
        <v>159</v>
      </c>
      <c r="L54" t="s">
        <v>57</v>
      </c>
      <c r="M54" t="s">
        <v>160</v>
      </c>
      <c r="N54">
        <v>7.6</v>
      </c>
      <c r="O54">
        <v>34</v>
      </c>
      <c r="P54" t="s">
        <v>79</v>
      </c>
      <c r="Q54">
        <v>1</v>
      </c>
      <c r="R54" t="s">
        <v>166</v>
      </c>
      <c r="S54" t="s">
        <v>61</v>
      </c>
      <c r="T54" t="s">
        <v>166</v>
      </c>
      <c r="U54" t="s">
        <v>61</v>
      </c>
      <c r="V54">
        <v>119</v>
      </c>
      <c r="W54">
        <v>11</v>
      </c>
      <c r="X54" t="s">
        <v>162</v>
      </c>
      <c r="Y54">
        <v>35</v>
      </c>
      <c r="Z54" t="s">
        <v>71</v>
      </c>
      <c r="AA54" t="s">
        <v>71</v>
      </c>
      <c r="AE54">
        <v>0.06</v>
      </c>
      <c r="AF54">
        <v>0.13</v>
      </c>
      <c r="AG54" t="s">
        <v>61</v>
      </c>
      <c r="AI54">
        <v>0.06</v>
      </c>
      <c r="AJ54">
        <v>0.13</v>
      </c>
      <c r="AK54" t="s">
        <v>61</v>
      </c>
      <c r="AL54">
        <v>11.5</v>
      </c>
      <c r="AM54" t="str">
        <f>IF(ISBLANK(AL54),"",IF(AL54&gt;=75,"Severe",IF(AL54&gt;=25,"Significant",IF(AL54&gt;=1,"Some", IF(AL54=0,"None")))))</f>
        <v>Some</v>
      </c>
      <c r="AN54" t="str">
        <f>IF(ISBLANK(AL54),"",IF(AL54&gt;=75,"None",IF(AL54&gt;=25,"Low",IF(AL54&gt;=1,"Medium", IF(AL54=0,"High")))))</f>
        <v>Medium</v>
      </c>
      <c r="AQ54" t="s">
        <v>164</v>
      </c>
      <c r="AX54" t="s">
        <v>69</v>
      </c>
      <c r="AY54" t="s">
        <v>69</v>
      </c>
      <c r="BB54" t="s">
        <v>165</v>
      </c>
    </row>
    <row r="55" spans="1:94" ht="141.75">
      <c r="A55" t="s">
        <v>172</v>
      </c>
      <c r="B55" t="str">
        <f>RIGHT(A55,5)</f>
        <v xml:space="preserve"> 2019</v>
      </c>
      <c r="C55" t="s">
        <v>173</v>
      </c>
      <c r="D55" t="s">
        <v>173</v>
      </c>
      <c r="F55" t="s">
        <v>174</v>
      </c>
      <c r="G55" t="s">
        <v>174</v>
      </c>
      <c r="H55" s="4" t="s">
        <v>148</v>
      </c>
      <c r="I55" t="s">
        <v>149</v>
      </c>
      <c r="J55" t="s">
        <v>55</v>
      </c>
      <c r="K55" t="s">
        <v>175</v>
      </c>
      <c r="L55" t="s">
        <v>57</v>
      </c>
      <c r="M55" t="s">
        <v>176</v>
      </c>
      <c r="N55" t="s">
        <v>176</v>
      </c>
      <c r="O55" t="s">
        <v>176</v>
      </c>
      <c r="P55" t="s">
        <v>177</v>
      </c>
      <c r="Q55" t="s">
        <v>176</v>
      </c>
      <c r="R55" t="s">
        <v>176</v>
      </c>
      <c r="S55" t="s">
        <v>176</v>
      </c>
      <c r="T55" t="s">
        <v>176</v>
      </c>
      <c r="U55" t="s">
        <v>176</v>
      </c>
      <c r="V55">
        <v>1096</v>
      </c>
      <c r="W55">
        <v>3</v>
      </c>
      <c r="X55" t="s">
        <v>178</v>
      </c>
      <c r="Y55">
        <v>1096</v>
      </c>
      <c r="Z55" t="s">
        <v>169</v>
      </c>
      <c r="AA55" t="s">
        <v>170</v>
      </c>
      <c r="AD55" t="s">
        <v>176</v>
      </c>
      <c r="AE55" t="s">
        <v>176</v>
      </c>
      <c r="AF55" t="s">
        <v>176</v>
      </c>
      <c r="AG55" t="s">
        <v>176</v>
      </c>
      <c r="AH55" t="s">
        <v>176</v>
      </c>
      <c r="AI55" t="s">
        <v>176</v>
      </c>
      <c r="AJ55" t="s">
        <v>176</v>
      </c>
      <c r="AK55" t="s">
        <v>176</v>
      </c>
      <c r="AL55" t="s">
        <v>176</v>
      </c>
      <c r="AM55" t="s">
        <v>65</v>
      </c>
      <c r="AN55" t="s">
        <v>66</v>
      </c>
      <c r="AO55" t="s">
        <v>65</v>
      </c>
      <c r="AP55" t="s">
        <v>66</v>
      </c>
      <c r="AQ55" t="s">
        <v>179</v>
      </c>
      <c r="AR55" s="6" t="s">
        <v>180</v>
      </c>
      <c r="AX55" t="s">
        <v>69</v>
      </c>
      <c r="AY55" t="s">
        <v>69</v>
      </c>
    </row>
    <row r="56" spans="1:94" s="9" customFormat="1">
      <c r="A56" t="s">
        <v>172</v>
      </c>
      <c r="B56" t="str">
        <f>RIGHT(A56,5)</f>
        <v xml:space="preserve"> 2019</v>
      </c>
      <c r="C56" t="s">
        <v>173</v>
      </c>
      <c r="D56" t="s">
        <v>173</v>
      </c>
      <c r="E56"/>
      <c r="F56" t="s">
        <v>174</v>
      </c>
      <c r="G56" t="s">
        <v>174</v>
      </c>
      <c r="H56" t="s">
        <v>53</v>
      </c>
      <c r="I56" t="s">
        <v>181</v>
      </c>
      <c r="J56" t="s">
        <v>55</v>
      </c>
      <c r="K56" t="s">
        <v>175</v>
      </c>
      <c r="L56" t="s">
        <v>57</v>
      </c>
      <c r="M56" t="s">
        <v>176</v>
      </c>
      <c r="N56" t="s">
        <v>176</v>
      </c>
      <c r="O56" t="s">
        <v>176</v>
      </c>
      <c r="P56" t="s">
        <v>177</v>
      </c>
      <c r="Q56" t="s">
        <v>176</v>
      </c>
      <c r="R56" t="s">
        <v>176</v>
      </c>
      <c r="S56" t="s">
        <v>176</v>
      </c>
      <c r="T56" t="s">
        <v>176</v>
      </c>
      <c r="U56" t="s">
        <v>176</v>
      </c>
      <c r="V56">
        <v>1096</v>
      </c>
      <c r="W56">
        <v>3</v>
      </c>
      <c r="X56" t="s">
        <v>178</v>
      </c>
      <c r="Y56">
        <v>1096</v>
      </c>
      <c r="Z56" t="s">
        <v>169</v>
      </c>
      <c r="AA56" t="s">
        <v>170</v>
      </c>
      <c r="AB56"/>
      <c r="AC56"/>
      <c r="AD56" t="s">
        <v>176</v>
      </c>
      <c r="AE56" t="s">
        <v>176</v>
      </c>
      <c r="AF56" t="s">
        <v>176</v>
      </c>
      <c r="AG56" t="s">
        <v>176</v>
      </c>
      <c r="AH56" t="s">
        <v>176</v>
      </c>
      <c r="AI56" t="s">
        <v>176</v>
      </c>
      <c r="AJ56" t="s">
        <v>176</v>
      </c>
      <c r="AK56" t="s">
        <v>176</v>
      </c>
      <c r="AL56" t="s">
        <v>176</v>
      </c>
      <c r="AM56" t="s">
        <v>65</v>
      </c>
      <c r="AN56" t="s">
        <v>66</v>
      </c>
      <c r="AO56" t="s">
        <v>65</v>
      </c>
      <c r="AP56" t="s">
        <v>66</v>
      </c>
      <c r="AQ56" t="s">
        <v>179</v>
      </c>
      <c r="AR56" s="5"/>
      <c r="AS56"/>
      <c r="AT56"/>
      <c r="AU56"/>
      <c r="AV56"/>
      <c r="AW56"/>
      <c r="AX56" t="s">
        <v>69</v>
      </c>
      <c r="AY56" t="s">
        <v>69</v>
      </c>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row>
    <row r="57" spans="1:94">
      <c r="A57" t="s">
        <v>172</v>
      </c>
      <c r="B57" t="str">
        <f>RIGHT(A57,5)</f>
        <v xml:space="preserve"> 2019</v>
      </c>
      <c r="C57" t="s">
        <v>173</v>
      </c>
      <c r="D57" t="s">
        <v>173</v>
      </c>
      <c r="F57" t="s">
        <v>174</v>
      </c>
      <c r="G57" t="s">
        <v>174</v>
      </c>
      <c r="H57" t="s">
        <v>75</v>
      </c>
      <c r="I57" t="s">
        <v>76</v>
      </c>
      <c r="J57" t="s">
        <v>55</v>
      </c>
      <c r="K57" t="s">
        <v>175</v>
      </c>
      <c r="L57" t="s">
        <v>57</v>
      </c>
      <c r="M57" t="s">
        <v>176</v>
      </c>
      <c r="N57" t="s">
        <v>176</v>
      </c>
      <c r="O57" t="s">
        <v>176</v>
      </c>
      <c r="P57" t="s">
        <v>177</v>
      </c>
      <c r="Q57" t="s">
        <v>176</v>
      </c>
      <c r="R57" t="s">
        <v>176</v>
      </c>
      <c r="S57" t="s">
        <v>176</v>
      </c>
      <c r="T57" t="s">
        <v>176</v>
      </c>
      <c r="U57" t="s">
        <v>176</v>
      </c>
      <c r="V57">
        <v>1096</v>
      </c>
      <c r="W57">
        <v>3</v>
      </c>
      <c r="X57" t="s">
        <v>178</v>
      </c>
      <c r="Y57">
        <v>1096</v>
      </c>
      <c r="Z57" t="s">
        <v>169</v>
      </c>
      <c r="AA57" t="s">
        <v>170</v>
      </c>
      <c r="AD57" t="s">
        <v>176</v>
      </c>
      <c r="AE57" t="s">
        <v>176</v>
      </c>
      <c r="AF57" t="s">
        <v>176</v>
      </c>
      <c r="AG57" t="s">
        <v>176</v>
      </c>
      <c r="AH57" t="s">
        <v>176</v>
      </c>
      <c r="AI57" t="s">
        <v>176</v>
      </c>
      <c r="AJ57" t="s">
        <v>176</v>
      </c>
      <c r="AK57" t="s">
        <v>176</v>
      </c>
      <c r="AL57" t="s">
        <v>176</v>
      </c>
      <c r="AM57" t="s">
        <v>65</v>
      </c>
      <c r="AN57" t="s">
        <v>66</v>
      </c>
      <c r="AO57" t="s">
        <v>65</v>
      </c>
      <c r="AP57" t="s">
        <v>66</v>
      </c>
      <c r="AQ57" t="s">
        <v>179</v>
      </c>
      <c r="AX57" t="s">
        <v>69</v>
      </c>
      <c r="AY57" t="s">
        <v>69</v>
      </c>
    </row>
    <row r="58" spans="1:94" ht="78.75">
      <c r="A58" t="s">
        <v>182</v>
      </c>
      <c r="B58">
        <v>1992</v>
      </c>
      <c r="C58" s="4" t="s">
        <v>49</v>
      </c>
      <c r="D58" s="4" t="s">
        <v>50</v>
      </c>
      <c r="E58" s="10" t="s">
        <v>183</v>
      </c>
      <c r="F58" t="s">
        <v>184</v>
      </c>
      <c r="G58" t="s">
        <v>185</v>
      </c>
      <c r="H58" t="s">
        <v>75</v>
      </c>
      <c r="I58" t="s">
        <v>76</v>
      </c>
      <c r="J58" t="s">
        <v>77</v>
      </c>
      <c r="K58" t="s">
        <v>95</v>
      </c>
      <c r="L58" t="s">
        <v>57</v>
      </c>
      <c r="O58">
        <v>33</v>
      </c>
      <c r="P58" t="s">
        <v>79</v>
      </c>
      <c r="Q58">
        <v>8</v>
      </c>
      <c r="R58" t="s">
        <v>186</v>
      </c>
      <c r="S58" t="s">
        <v>61</v>
      </c>
      <c r="T58" t="s">
        <v>186</v>
      </c>
      <c r="U58" t="s">
        <v>61</v>
      </c>
      <c r="V58">
        <v>16</v>
      </c>
      <c r="W58" t="s">
        <v>187</v>
      </c>
      <c r="X58" t="s">
        <v>62</v>
      </c>
      <c r="Y58" t="s">
        <v>187</v>
      </c>
      <c r="Z58" t="s">
        <v>71</v>
      </c>
      <c r="AA58" t="s">
        <v>71</v>
      </c>
      <c r="AB58" t="s">
        <v>90</v>
      </c>
      <c r="AE58">
        <v>1</v>
      </c>
      <c r="AF58">
        <v>10</v>
      </c>
      <c r="AG58" t="s">
        <v>61</v>
      </c>
      <c r="AI58">
        <v>1</v>
      </c>
      <c r="AJ58">
        <v>10</v>
      </c>
      <c r="AK58" t="s">
        <v>61</v>
      </c>
      <c r="AL58">
        <v>50</v>
      </c>
      <c r="AM58" t="s">
        <v>188</v>
      </c>
      <c r="AN58" t="s">
        <v>188</v>
      </c>
      <c r="AQ58" t="s">
        <v>79</v>
      </c>
      <c r="AR58" s="5" t="s">
        <v>189</v>
      </c>
      <c r="AX58" t="s">
        <v>69</v>
      </c>
      <c r="AY58" t="s">
        <v>69</v>
      </c>
      <c r="BB58" t="s">
        <v>190</v>
      </c>
    </row>
    <row r="59" spans="1:94">
      <c r="A59" t="s">
        <v>182</v>
      </c>
      <c r="B59">
        <v>1992</v>
      </c>
      <c r="C59" s="4" t="s">
        <v>49</v>
      </c>
      <c r="D59" s="4" t="s">
        <v>50</v>
      </c>
      <c r="E59" s="10" t="s">
        <v>183</v>
      </c>
      <c r="F59" t="s">
        <v>184</v>
      </c>
      <c r="G59" t="s">
        <v>185</v>
      </c>
      <c r="H59" t="s">
        <v>75</v>
      </c>
      <c r="I59" t="s">
        <v>76</v>
      </c>
      <c r="J59" t="s">
        <v>77</v>
      </c>
      <c r="K59" t="s">
        <v>95</v>
      </c>
      <c r="L59" t="s">
        <v>57</v>
      </c>
      <c r="O59">
        <v>33</v>
      </c>
      <c r="P59" t="s">
        <v>79</v>
      </c>
      <c r="Q59">
        <v>8</v>
      </c>
      <c r="R59">
        <v>50</v>
      </c>
      <c r="S59" t="s">
        <v>61</v>
      </c>
      <c r="T59">
        <v>50</v>
      </c>
      <c r="U59" t="s">
        <v>61</v>
      </c>
      <c r="V59">
        <v>16</v>
      </c>
      <c r="W59" t="s">
        <v>187</v>
      </c>
      <c r="X59" t="s">
        <v>62</v>
      </c>
      <c r="Y59" t="s">
        <v>187</v>
      </c>
      <c r="Z59" t="s">
        <v>71</v>
      </c>
      <c r="AA59" t="s">
        <v>71</v>
      </c>
      <c r="AB59" t="s">
        <v>90</v>
      </c>
      <c r="AD59">
        <v>50</v>
      </c>
      <c r="AG59" t="s">
        <v>61</v>
      </c>
      <c r="AH59">
        <v>50</v>
      </c>
      <c r="AK59" t="s">
        <v>61</v>
      </c>
      <c r="AL59">
        <v>50</v>
      </c>
      <c r="AM59" t="s">
        <v>188</v>
      </c>
      <c r="AN59" t="s">
        <v>188</v>
      </c>
      <c r="AQ59" t="s">
        <v>79</v>
      </c>
      <c r="AX59" t="s">
        <v>69</v>
      </c>
      <c r="AY59" t="s">
        <v>69</v>
      </c>
      <c r="BB59" t="s">
        <v>190</v>
      </c>
    </row>
    <row r="60" spans="1:94">
      <c r="A60" t="s">
        <v>182</v>
      </c>
      <c r="B60">
        <v>1992</v>
      </c>
      <c r="C60" s="4" t="s">
        <v>49</v>
      </c>
      <c r="D60" s="4" t="s">
        <v>50</v>
      </c>
      <c r="E60" s="10" t="s">
        <v>183</v>
      </c>
      <c r="F60" t="s">
        <v>184</v>
      </c>
      <c r="G60" t="s">
        <v>185</v>
      </c>
      <c r="H60" t="s">
        <v>75</v>
      </c>
      <c r="I60" t="s">
        <v>76</v>
      </c>
      <c r="J60" t="s">
        <v>77</v>
      </c>
      <c r="K60" t="s">
        <v>95</v>
      </c>
      <c r="L60" t="s">
        <v>57</v>
      </c>
      <c r="O60">
        <v>33</v>
      </c>
      <c r="P60" t="s">
        <v>79</v>
      </c>
      <c r="Q60">
        <v>5</v>
      </c>
      <c r="R60">
        <v>100</v>
      </c>
      <c r="S60" t="s">
        <v>61</v>
      </c>
      <c r="T60">
        <v>100</v>
      </c>
      <c r="U60" t="s">
        <v>61</v>
      </c>
      <c r="V60">
        <v>16</v>
      </c>
      <c r="W60">
        <v>10.4</v>
      </c>
      <c r="X60" t="s">
        <v>62</v>
      </c>
      <c r="Y60">
        <v>10.4</v>
      </c>
      <c r="Z60" t="s">
        <v>71</v>
      </c>
      <c r="AA60" t="s">
        <v>71</v>
      </c>
      <c r="AB60" t="s">
        <v>90</v>
      </c>
      <c r="AD60">
        <v>100</v>
      </c>
      <c r="AG60" t="s">
        <v>61</v>
      </c>
      <c r="AH60">
        <v>100</v>
      </c>
      <c r="AK60" t="s">
        <v>61</v>
      </c>
      <c r="AL60">
        <v>50</v>
      </c>
      <c r="AM60" t="str">
        <f>IF(ISBLANK(AL60),"",IF(AL60&gt;=75,"Severe",IF(AL60&gt;=25,"Significant",IF(AL60&gt;=1,"Some", IF(AL60=0,"None")))))</f>
        <v>Significant</v>
      </c>
      <c r="AN60" t="str">
        <f>IF(ISBLANK(AL60),"",IF(AL60&gt;=75,"None",IF(AL60&gt;=25,"Low",IF(AL60&gt;=1,"Medium", IF(AL60=0,"High")))))</f>
        <v>Low</v>
      </c>
      <c r="AO60" t="str">
        <f>AM60</f>
        <v>Significant</v>
      </c>
      <c r="AP60" t="str">
        <f>AN60</f>
        <v>Low</v>
      </c>
      <c r="AQ60" t="s">
        <v>79</v>
      </c>
      <c r="AX60" t="s">
        <v>69</v>
      </c>
      <c r="AY60" t="s">
        <v>69</v>
      </c>
      <c r="BB60" t="s">
        <v>190</v>
      </c>
    </row>
    <row r="61" spans="1:94">
      <c r="A61" t="s">
        <v>182</v>
      </c>
      <c r="B61">
        <v>1992</v>
      </c>
      <c r="C61" s="4" t="s">
        <v>49</v>
      </c>
      <c r="D61" s="4" t="s">
        <v>50</v>
      </c>
      <c r="E61" s="10" t="s">
        <v>183</v>
      </c>
      <c r="F61" t="s">
        <v>184</v>
      </c>
      <c r="G61" t="s">
        <v>185</v>
      </c>
      <c r="H61" t="s">
        <v>75</v>
      </c>
      <c r="I61" t="s">
        <v>76</v>
      </c>
      <c r="J61" t="s">
        <v>77</v>
      </c>
      <c r="K61" t="s">
        <v>95</v>
      </c>
      <c r="L61" t="s">
        <v>57</v>
      </c>
      <c r="O61">
        <v>33</v>
      </c>
      <c r="P61" t="s">
        <v>79</v>
      </c>
      <c r="Q61">
        <v>2</v>
      </c>
      <c r="R61">
        <v>200</v>
      </c>
      <c r="S61" t="s">
        <v>61</v>
      </c>
      <c r="T61">
        <v>200</v>
      </c>
      <c r="U61" t="s">
        <v>61</v>
      </c>
      <c r="V61">
        <v>16</v>
      </c>
      <c r="W61">
        <v>4</v>
      </c>
      <c r="X61" t="s">
        <v>62</v>
      </c>
      <c r="Y61">
        <v>4</v>
      </c>
      <c r="Z61" t="s">
        <v>71</v>
      </c>
      <c r="AA61" t="s">
        <v>71</v>
      </c>
      <c r="AB61" t="s">
        <v>90</v>
      </c>
      <c r="AD61">
        <v>200</v>
      </c>
      <c r="AG61" t="s">
        <v>61</v>
      </c>
      <c r="AH61">
        <v>200</v>
      </c>
      <c r="AK61" t="s">
        <v>61</v>
      </c>
      <c r="AL61">
        <v>50</v>
      </c>
      <c r="AM61" t="str">
        <f>IF(ISBLANK(AL61),"",IF(AL61&gt;=75,"Severe",IF(AL61&gt;=25,"Significant",IF(AL61&gt;=1,"Some", IF(AL61=0,"None")))))</f>
        <v>Significant</v>
      </c>
      <c r="AN61" t="str">
        <f>IF(ISBLANK(AL61),"",IF(AL61&gt;=75,"None",IF(AL61&gt;=25,"Low",IF(AL61&gt;=1,"Medium", IF(AL61=0,"High")))))</f>
        <v>Low</v>
      </c>
      <c r="AQ61" t="s">
        <v>79</v>
      </c>
      <c r="AX61" t="s">
        <v>69</v>
      </c>
      <c r="AY61" t="s">
        <v>69</v>
      </c>
      <c r="BB61" t="s">
        <v>190</v>
      </c>
    </row>
    <row r="62" spans="1:94">
      <c r="A62" t="s">
        <v>182</v>
      </c>
      <c r="B62">
        <v>1992</v>
      </c>
      <c r="C62" s="4" t="s">
        <v>49</v>
      </c>
      <c r="D62" s="4" t="s">
        <v>50</v>
      </c>
      <c r="E62" s="10" t="s">
        <v>183</v>
      </c>
      <c r="F62" t="s">
        <v>184</v>
      </c>
      <c r="G62" t="s">
        <v>185</v>
      </c>
      <c r="H62" t="s">
        <v>75</v>
      </c>
      <c r="I62" t="s">
        <v>76</v>
      </c>
      <c r="J62" t="s">
        <v>77</v>
      </c>
      <c r="K62" t="s">
        <v>95</v>
      </c>
      <c r="L62" t="s">
        <v>57</v>
      </c>
      <c r="O62">
        <v>33</v>
      </c>
      <c r="P62" t="s">
        <v>79</v>
      </c>
      <c r="Q62">
        <v>2</v>
      </c>
      <c r="R62">
        <v>1000</v>
      </c>
      <c r="S62" t="s">
        <v>61</v>
      </c>
      <c r="T62">
        <v>1000</v>
      </c>
      <c r="U62" t="s">
        <v>61</v>
      </c>
      <c r="V62">
        <v>16</v>
      </c>
      <c r="W62">
        <v>3</v>
      </c>
      <c r="X62" t="s">
        <v>62</v>
      </c>
      <c r="Y62">
        <v>3</v>
      </c>
      <c r="Z62" t="s">
        <v>71</v>
      </c>
      <c r="AA62" t="s">
        <v>71</v>
      </c>
      <c r="AB62" t="s">
        <v>90</v>
      </c>
      <c r="AD62">
        <v>1000</v>
      </c>
      <c r="AG62" t="s">
        <v>61</v>
      </c>
      <c r="AH62">
        <v>1000</v>
      </c>
      <c r="AK62" t="s">
        <v>61</v>
      </c>
      <c r="AL62">
        <v>50</v>
      </c>
      <c r="AM62" t="str">
        <f>IF(ISBLANK(AL62),"",IF(AL62&gt;=75,"Severe",IF(AL62&gt;=25,"Significant",IF(AL62&gt;=1,"Some", IF(AL62=0,"None")))))</f>
        <v>Significant</v>
      </c>
      <c r="AN62" t="str">
        <f>IF(ISBLANK(AL62),"",IF(AL62&gt;=75,"None",IF(AL62&gt;=25,"Low",IF(AL62&gt;=1,"Medium", IF(AL62=0,"High")))))</f>
        <v>Low</v>
      </c>
      <c r="AQ62" t="s">
        <v>79</v>
      </c>
      <c r="AX62" t="s">
        <v>69</v>
      </c>
      <c r="AY62" t="s">
        <v>69</v>
      </c>
      <c r="BB62" t="s">
        <v>190</v>
      </c>
    </row>
    <row r="63" spans="1:94" ht="68.25" customHeight="1">
      <c r="A63" t="s">
        <v>191</v>
      </c>
      <c r="B63" t="str">
        <f t="shared" ref="B63:B70" si="9">RIGHT(A63,5)</f>
        <v xml:space="preserve"> 2016</v>
      </c>
      <c r="C63" s="4" t="s">
        <v>49</v>
      </c>
      <c r="D63" s="4" t="s">
        <v>50</v>
      </c>
      <c r="E63" s="10" t="s">
        <v>183</v>
      </c>
      <c r="F63" t="s">
        <v>184</v>
      </c>
      <c r="G63" t="s">
        <v>185</v>
      </c>
      <c r="H63" t="s">
        <v>75</v>
      </c>
      <c r="I63" t="s">
        <v>76</v>
      </c>
      <c r="J63" t="s">
        <v>167</v>
      </c>
      <c r="K63" t="s">
        <v>95</v>
      </c>
      <c r="L63" t="s">
        <v>57</v>
      </c>
      <c r="M63" t="s">
        <v>192</v>
      </c>
      <c r="N63" t="s">
        <v>193</v>
      </c>
      <c r="O63">
        <v>15</v>
      </c>
      <c r="P63" t="s">
        <v>79</v>
      </c>
      <c r="Q63">
        <v>4</v>
      </c>
      <c r="R63">
        <v>10</v>
      </c>
      <c r="S63" t="s">
        <v>61</v>
      </c>
      <c r="T63">
        <v>10</v>
      </c>
      <c r="U63" t="s">
        <v>61</v>
      </c>
      <c r="V63">
        <v>7</v>
      </c>
      <c r="W63">
        <v>7</v>
      </c>
      <c r="X63" t="s">
        <v>62</v>
      </c>
      <c r="Y63">
        <v>7</v>
      </c>
      <c r="Z63" t="s">
        <v>71</v>
      </c>
      <c r="AA63" t="s">
        <v>71</v>
      </c>
      <c r="AD63">
        <v>10</v>
      </c>
      <c r="AG63" t="s">
        <v>61</v>
      </c>
      <c r="AH63">
        <v>10</v>
      </c>
      <c r="AK63" t="s">
        <v>61</v>
      </c>
      <c r="AL63">
        <v>0</v>
      </c>
      <c r="AM63" t="str">
        <f>IF(ISBLANK(AL63),"",IF(AL63&gt;=75,"Severe",IF(AL63&gt;=25,"Significant",IF(AL63&gt;=1,"Some", IF(AL63=0,"None")))))</f>
        <v>None</v>
      </c>
      <c r="AN63" t="str">
        <f>IF(ISBLANK(AL63),"",IF(AL63&gt;=75,"None",IF(AL63&gt;=25,"Low",IF(AL63&gt;=1,"Medium", IF(AL63=0,"High")))))</f>
        <v>High</v>
      </c>
      <c r="AO63" t="str">
        <f>AM63</f>
        <v>None</v>
      </c>
      <c r="AP63" t="str">
        <f>AN63</f>
        <v>High</v>
      </c>
      <c r="AQ63" t="s">
        <v>79</v>
      </c>
      <c r="AR63" s="6" t="s">
        <v>194</v>
      </c>
      <c r="AX63" t="s">
        <v>69</v>
      </c>
      <c r="AY63" t="s">
        <v>69</v>
      </c>
    </row>
    <row r="64" spans="1:94">
      <c r="A64" t="s">
        <v>191</v>
      </c>
      <c r="B64" t="str">
        <f t="shared" si="9"/>
        <v xml:space="preserve"> 2016</v>
      </c>
      <c r="C64" s="4" t="s">
        <v>49</v>
      </c>
      <c r="D64" s="4" t="s">
        <v>50</v>
      </c>
      <c r="E64" s="10" t="s">
        <v>183</v>
      </c>
      <c r="F64" t="s">
        <v>184</v>
      </c>
      <c r="G64" t="s">
        <v>185</v>
      </c>
      <c r="H64" t="s">
        <v>75</v>
      </c>
      <c r="I64" t="s">
        <v>76</v>
      </c>
      <c r="J64" t="s">
        <v>167</v>
      </c>
      <c r="K64" t="s">
        <v>95</v>
      </c>
      <c r="L64" t="s">
        <v>57</v>
      </c>
      <c r="M64" t="s">
        <v>195</v>
      </c>
      <c r="N64" t="s">
        <v>196</v>
      </c>
      <c r="O64">
        <v>30</v>
      </c>
      <c r="P64" t="s">
        <v>79</v>
      </c>
      <c r="Q64">
        <v>4</v>
      </c>
      <c r="R64">
        <v>10</v>
      </c>
      <c r="S64" t="s">
        <v>61</v>
      </c>
      <c r="T64">
        <v>10</v>
      </c>
      <c r="U64" t="s">
        <v>61</v>
      </c>
      <c r="V64">
        <v>7</v>
      </c>
      <c r="W64">
        <v>7</v>
      </c>
      <c r="X64" t="s">
        <v>62</v>
      </c>
      <c r="Y64">
        <v>7</v>
      </c>
      <c r="Z64" t="s">
        <v>71</v>
      </c>
      <c r="AA64" t="s">
        <v>71</v>
      </c>
      <c r="AD64">
        <v>10</v>
      </c>
      <c r="AG64" t="s">
        <v>61</v>
      </c>
      <c r="AH64">
        <v>10</v>
      </c>
      <c r="AK64" t="s">
        <v>61</v>
      </c>
      <c r="AL64">
        <v>0</v>
      </c>
      <c r="AM64" t="str">
        <f>IF(ISBLANK(AL64),"",IF(AL64&gt;=75,"Severe",IF(AL64&gt;=25,"Significant",IF(AL64&gt;=1,"Some", IF(AL64=0,"None")))))</f>
        <v>None</v>
      </c>
      <c r="AN64" t="str">
        <f>IF(ISBLANK(AL64),"",IF(AL64&gt;=75,"None",IF(AL64&gt;=25,"Low",IF(AL64&gt;=1,"Medium", IF(AL64=0,"High")))))</f>
        <v>High</v>
      </c>
      <c r="AQ64" t="s">
        <v>79</v>
      </c>
      <c r="AX64" t="s">
        <v>69</v>
      </c>
      <c r="AY64" t="s">
        <v>69</v>
      </c>
    </row>
    <row r="65" spans="1:54">
      <c r="A65" t="s">
        <v>191</v>
      </c>
      <c r="B65" t="str">
        <f t="shared" si="9"/>
        <v xml:space="preserve"> 2016</v>
      </c>
      <c r="C65" s="4" t="s">
        <v>49</v>
      </c>
      <c r="D65" s="4" t="s">
        <v>50</v>
      </c>
      <c r="E65" s="10" t="s">
        <v>183</v>
      </c>
      <c r="F65" t="s">
        <v>184</v>
      </c>
      <c r="G65" t="s">
        <v>185</v>
      </c>
      <c r="H65" t="s">
        <v>75</v>
      </c>
      <c r="I65" t="s">
        <v>76</v>
      </c>
      <c r="J65" t="s">
        <v>167</v>
      </c>
      <c r="K65" t="s">
        <v>95</v>
      </c>
      <c r="L65" t="s">
        <v>57</v>
      </c>
      <c r="M65" t="s">
        <v>192</v>
      </c>
      <c r="N65" t="s">
        <v>193</v>
      </c>
      <c r="O65">
        <v>15</v>
      </c>
      <c r="P65" t="s">
        <v>79</v>
      </c>
      <c r="Q65">
        <v>4</v>
      </c>
      <c r="R65">
        <v>10</v>
      </c>
      <c r="S65" t="s">
        <v>61</v>
      </c>
      <c r="T65">
        <v>10</v>
      </c>
      <c r="U65" t="s">
        <v>61</v>
      </c>
      <c r="V65">
        <v>7</v>
      </c>
      <c r="W65">
        <v>7</v>
      </c>
      <c r="X65" t="s">
        <v>62</v>
      </c>
      <c r="Y65">
        <v>7</v>
      </c>
      <c r="Z65" t="s">
        <v>197</v>
      </c>
      <c r="AA65" t="s">
        <v>198</v>
      </c>
      <c r="AG65" t="s">
        <v>61</v>
      </c>
      <c r="AK65" t="s">
        <v>61</v>
      </c>
      <c r="AM65" t="s">
        <v>65</v>
      </c>
      <c r="AN65" t="s">
        <v>66</v>
      </c>
      <c r="AQ65" t="s">
        <v>79</v>
      </c>
      <c r="AX65" t="s">
        <v>69</v>
      </c>
      <c r="AY65" t="s">
        <v>69</v>
      </c>
    </row>
    <row r="66" spans="1:54">
      <c r="A66" t="s">
        <v>191</v>
      </c>
      <c r="B66" t="str">
        <f t="shared" si="9"/>
        <v xml:space="preserve"> 2016</v>
      </c>
      <c r="C66" s="4" t="s">
        <v>49</v>
      </c>
      <c r="D66" s="4" t="s">
        <v>50</v>
      </c>
      <c r="E66" s="10" t="s">
        <v>183</v>
      </c>
      <c r="F66" t="s">
        <v>184</v>
      </c>
      <c r="G66" t="s">
        <v>185</v>
      </c>
      <c r="H66" t="s">
        <v>75</v>
      </c>
      <c r="I66" t="s">
        <v>76</v>
      </c>
      <c r="J66" t="s">
        <v>167</v>
      </c>
      <c r="K66" t="s">
        <v>95</v>
      </c>
      <c r="L66" t="s">
        <v>57</v>
      </c>
      <c r="M66" t="s">
        <v>195</v>
      </c>
      <c r="N66" t="s">
        <v>196</v>
      </c>
      <c r="O66">
        <v>30</v>
      </c>
      <c r="P66" t="s">
        <v>79</v>
      </c>
      <c r="Q66">
        <v>4</v>
      </c>
      <c r="R66">
        <v>10</v>
      </c>
      <c r="S66" t="s">
        <v>61</v>
      </c>
      <c r="T66">
        <v>10</v>
      </c>
      <c r="U66" t="s">
        <v>61</v>
      </c>
      <c r="V66">
        <v>7</v>
      </c>
      <c r="W66">
        <v>7</v>
      </c>
      <c r="X66" t="s">
        <v>62</v>
      </c>
      <c r="Y66">
        <v>7</v>
      </c>
      <c r="Z66" t="s">
        <v>197</v>
      </c>
      <c r="AA66" t="s">
        <v>198</v>
      </c>
      <c r="AG66" t="s">
        <v>61</v>
      </c>
      <c r="AK66" t="s">
        <v>61</v>
      </c>
      <c r="AM66" t="s">
        <v>65</v>
      </c>
      <c r="AN66" t="s">
        <v>66</v>
      </c>
      <c r="AQ66" t="s">
        <v>79</v>
      </c>
      <c r="AX66" t="s">
        <v>69</v>
      </c>
      <c r="AY66" t="s">
        <v>69</v>
      </c>
    </row>
    <row r="67" spans="1:54">
      <c r="A67" t="s">
        <v>191</v>
      </c>
      <c r="B67" t="str">
        <f t="shared" si="9"/>
        <v xml:space="preserve"> 2016</v>
      </c>
      <c r="C67" s="4" t="s">
        <v>49</v>
      </c>
      <c r="D67" s="4" t="s">
        <v>199</v>
      </c>
      <c r="E67" s="10" t="s">
        <v>200</v>
      </c>
      <c r="F67" t="s">
        <v>184</v>
      </c>
      <c r="G67" t="s">
        <v>201</v>
      </c>
      <c r="H67" t="s">
        <v>75</v>
      </c>
      <c r="I67" t="s">
        <v>76</v>
      </c>
      <c r="J67" t="s">
        <v>167</v>
      </c>
      <c r="K67" t="s">
        <v>95</v>
      </c>
      <c r="L67" t="s">
        <v>57</v>
      </c>
      <c r="M67" t="s">
        <v>192</v>
      </c>
      <c r="N67" t="s">
        <v>193</v>
      </c>
      <c r="O67">
        <v>15</v>
      </c>
      <c r="P67" t="s">
        <v>79</v>
      </c>
      <c r="Q67">
        <v>4</v>
      </c>
      <c r="R67" t="s">
        <v>202</v>
      </c>
      <c r="S67" t="s">
        <v>61</v>
      </c>
      <c r="T67" t="s">
        <v>202</v>
      </c>
      <c r="U67" t="s">
        <v>61</v>
      </c>
      <c r="V67">
        <v>7</v>
      </c>
      <c r="W67">
        <v>7</v>
      </c>
      <c r="X67" t="s">
        <v>62</v>
      </c>
      <c r="Y67">
        <v>7</v>
      </c>
      <c r="Z67" t="s">
        <v>71</v>
      </c>
      <c r="AA67" t="s">
        <v>71</v>
      </c>
      <c r="AE67">
        <v>10</v>
      </c>
      <c r="AF67">
        <v>20</v>
      </c>
      <c r="AG67" t="s">
        <v>61</v>
      </c>
      <c r="AI67">
        <v>10</v>
      </c>
      <c r="AJ67">
        <v>20</v>
      </c>
      <c r="AK67" t="s">
        <v>61</v>
      </c>
      <c r="AL67">
        <v>0</v>
      </c>
      <c r="AM67" t="str">
        <f>IF(ISBLANK(AL67),"",IF(AL67&gt;=75,"Severe",IF(AL67&gt;=25,"Significant",IF(AL67&gt;=1,"Some", IF(AL67=0,"None")))))</f>
        <v>None</v>
      </c>
      <c r="AN67" t="str">
        <f>IF(ISBLANK(AL67),"",IF(AL67&gt;=75,"None",IF(AL67&gt;=25,"Low",IF(AL67&gt;=1,"Medium", IF(AL67=0,"High")))))</f>
        <v>High</v>
      </c>
      <c r="AO67" t="str">
        <f>AM67</f>
        <v>None</v>
      </c>
      <c r="AP67" t="str">
        <f>AN67</f>
        <v>High</v>
      </c>
      <c r="AQ67" t="s">
        <v>79</v>
      </c>
      <c r="AX67" t="s">
        <v>69</v>
      </c>
      <c r="AY67" t="s">
        <v>69</v>
      </c>
    </row>
    <row r="68" spans="1:54">
      <c r="A68" t="s">
        <v>191</v>
      </c>
      <c r="B68" t="str">
        <f t="shared" si="9"/>
        <v xml:space="preserve"> 2016</v>
      </c>
      <c r="C68" s="4" t="s">
        <v>49</v>
      </c>
      <c r="D68" s="4" t="s">
        <v>199</v>
      </c>
      <c r="E68" s="10" t="s">
        <v>200</v>
      </c>
      <c r="F68" t="s">
        <v>184</v>
      </c>
      <c r="G68" t="s">
        <v>201</v>
      </c>
      <c r="H68" t="s">
        <v>75</v>
      </c>
      <c r="I68" t="s">
        <v>76</v>
      </c>
      <c r="J68" t="s">
        <v>167</v>
      </c>
      <c r="K68" t="s">
        <v>95</v>
      </c>
      <c r="L68" t="s">
        <v>57</v>
      </c>
      <c r="M68" t="s">
        <v>195</v>
      </c>
      <c r="N68" t="s">
        <v>196</v>
      </c>
      <c r="O68">
        <v>30</v>
      </c>
      <c r="P68" t="s">
        <v>79</v>
      </c>
      <c r="Q68">
        <v>4</v>
      </c>
      <c r="R68" t="s">
        <v>202</v>
      </c>
      <c r="S68" t="s">
        <v>61</v>
      </c>
      <c r="T68" t="s">
        <v>202</v>
      </c>
      <c r="U68" t="s">
        <v>61</v>
      </c>
      <c r="V68">
        <v>7</v>
      </c>
      <c r="W68">
        <v>7</v>
      </c>
      <c r="X68" t="s">
        <v>62</v>
      </c>
      <c r="Y68">
        <v>7</v>
      </c>
      <c r="Z68" t="s">
        <v>71</v>
      </c>
      <c r="AA68" t="s">
        <v>71</v>
      </c>
      <c r="AE68">
        <v>10</v>
      </c>
      <c r="AF68">
        <v>20</v>
      </c>
      <c r="AG68" t="s">
        <v>61</v>
      </c>
      <c r="AI68">
        <v>10</v>
      </c>
      <c r="AJ68">
        <v>20</v>
      </c>
      <c r="AK68" t="s">
        <v>61</v>
      </c>
      <c r="AL68">
        <v>0</v>
      </c>
      <c r="AM68" t="str">
        <f>IF(ISBLANK(AL68),"",IF(AL68&gt;=75,"Severe",IF(AL68&gt;=25,"Significant",IF(AL68&gt;=1,"Some", IF(AL68=0,"None")))))</f>
        <v>None</v>
      </c>
      <c r="AN68" t="str">
        <f>IF(ISBLANK(AL68),"",IF(AL68&gt;=75,"None",IF(AL68&gt;=25,"Low",IF(AL68&gt;=1,"Medium", IF(AL68=0,"High")))))</f>
        <v>High</v>
      </c>
      <c r="AQ68" t="s">
        <v>79</v>
      </c>
      <c r="AX68" t="s">
        <v>69</v>
      </c>
      <c r="AY68" t="s">
        <v>69</v>
      </c>
    </row>
    <row r="69" spans="1:54">
      <c r="A69" t="s">
        <v>191</v>
      </c>
      <c r="B69" t="str">
        <f t="shared" si="9"/>
        <v xml:space="preserve"> 2016</v>
      </c>
      <c r="C69" s="4" t="s">
        <v>49</v>
      </c>
      <c r="D69" s="4" t="s">
        <v>199</v>
      </c>
      <c r="E69" s="10" t="s">
        <v>200</v>
      </c>
      <c r="F69" t="s">
        <v>184</v>
      </c>
      <c r="G69" t="s">
        <v>201</v>
      </c>
      <c r="H69" t="s">
        <v>75</v>
      </c>
      <c r="I69" t="s">
        <v>76</v>
      </c>
      <c r="J69" t="s">
        <v>167</v>
      </c>
      <c r="K69" t="s">
        <v>95</v>
      </c>
      <c r="L69" t="s">
        <v>57</v>
      </c>
      <c r="M69" t="s">
        <v>192</v>
      </c>
      <c r="N69" t="s">
        <v>193</v>
      </c>
      <c r="O69">
        <v>15</v>
      </c>
      <c r="P69" t="s">
        <v>79</v>
      </c>
      <c r="Q69">
        <v>4</v>
      </c>
      <c r="R69" t="s">
        <v>202</v>
      </c>
      <c r="S69" t="s">
        <v>61</v>
      </c>
      <c r="T69" t="s">
        <v>202</v>
      </c>
      <c r="U69" t="s">
        <v>61</v>
      </c>
      <c r="V69">
        <v>7</v>
      </c>
      <c r="W69">
        <v>7</v>
      </c>
      <c r="X69" t="s">
        <v>62</v>
      </c>
      <c r="Y69">
        <v>7</v>
      </c>
      <c r="Z69" t="s">
        <v>197</v>
      </c>
      <c r="AA69" t="s">
        <v>198</v>
      </c>
      <c r="AG69" t="s">
        <v>61</v>
      </c>
      <c r="AK69" t="s">
        <v>61</v>
      </c>
      <c r="AM69" t="s">
        <v>65</v>
      </c>
      <c r="AN69" t="s">
        <v>66</v>
      </c>
      <c r="AQ69" t="s">
        <v>79</v>
      </c>
      <c r="AX69" t="s">
        <v>69</v>
      </c>
      <c r="AY69" t="s">
        <v>69</v>
      </c>
    </row>
    <row r="70" spans="1:54">
      <c r="A70" t="s">
        <v>191</v>
      </c>
      <c r="B70" t="str">
        <f t="shared" si="9"/>
        <v xml:space="preserve"> 2016</v>
      </c>
      <c r="C70" s="4" t="s">
        <v>49</v>
      </c>
      <c r="D70" s="4" t="s">
        <v>199</v>
      </c>
      <c r="E70" s="10" t="s">
        <v>200</v>
      </c>
      <c r="F70" t="s">
        <v>184</v>
      </c>
      <c r="G70" t="s">
        <v>201</v>
      </c>
      <c r="H70" t="s">
        <v>75</v>
      </c>
      <c r="I70" t="s">
        <v>76</v>
      </c>
      <c r="J70" t="s">
        <v>167</v>
      </c>
      <c r="K70" t="s">
        <v>95</v>
      </c>
      <c r="L70" t="s">
        <v>57</v>
      </c>
      <c r="M70" t="s">
        <v>195</v>
      </c>
      <c r="N70" t="s">
        <v>196</v>
      </c>
      <c r="O70">
        <v>30</v>
      </c>
      <c r="P70" t="s">
        <v>79</v>
      </c>
      <c r="Q70">
        <v>4</v>
      </c>
      <c r="R70" t="s">
        <v>202</v>
      </c>
      <c r="S70" t="s">
        <v>61</v>
      </c>
      <c r="T70" t="s">
        <v>202</v>
      </c>
      <c r="U70" t="s">
        <v>61</v>
      </c>
      <c r="V70">
        <v>7</v>
      </c>
      <c r="W70">
        <v>7</v>
      </c>
      <c r="X70" t="s">
        <v>62</v>
      </c>
      <c r="Y70">
        <v>7</v>
      </c>
      <c r="Z70" t="s">
        <v>197</v>
      </c>
      <c r="AA70" t="s">
        <v>198</v>
      </c>
      <c r="AG70" t="s">
        <v>61</v>
      </c>
      <c r="AK70" t="s">
        <v>61</v>
      </c>
      <c r="AM70" t="s">
        <v>65</v>
      </c>
      <c r="AN70" t="s">
        <v>66</v>
      </c>
      <c r="AQ70" t="s">
        <v>79</v>
      </c>
      <c r="AX70" t="s">
        <v>69</v>
      </c>
      <c r="AY70" t="s">
        <v>69</v>
      </c>
    </row>
    <row r="71" spans="1:54">
      <c r="A71" t="s">
        <v>203</v>
      </c>
      <c r="B71">
        <v>1990</v>
      </c>
      <c r="C71" t="s">
        <v>92</v>
      </c>
      <c r="D71" s="4" t="s">
        <v>204</v>
      </c>
      <c r="E71" t="s">
        <v>205</v>
      </c>
      <c r="F71" t="s">
        <v>206</v>
      </c>
      <c r="G71" t="s">
        <v>207</v>
      </c>
      <c r="H71" t="s">
        <v>53</v>
      </c>
      <c r="I71" t="s">
        <v>131</v>
      </c>
      <c r="K71" t="s">
        <v>159</v>
      </c>
      <c r="L71" t="s">
        <v>57</v>
      </c>
      <c r="P71" t="s">
        <v>79</v>
      </c>
      <c r="W71" t="s">
        <v>208</v>
      </c>
      <c r="X71" t="s">
        <v>62</v>
      </c>
      <c r="Y71" t="s">
        <v>208</v>
      </c>
      <c r="Z71" t="s">
        <v>197</v>
      </c>
      <c r="AA71" t="s">
        <v>209</v>
      </c>
      <c r="AE71">
        <v>5.1999999999999998E-3</v>
      </c>
      <c r="AF71">
        <v>7.7999999999999996E-3</v>
      </c>
      <c r="AG71" t="s">
        <v>210</v>
      </c>
      <c r="AI71">
        <f>AE71*1000</f>
        <v>5.2</v>
      </c>
      <c r="AJ71">
        <v>7.8</v>
      </c>
      <c r="AK71" t="s">
        <v>61</v>
      </c>
      <c r="AM71" t="s">
        <v>65</v>
      </c>
      <c r="AN71" t="s">
        <v>66</v>
      </c>
      <c r="AO71" t="s">
        <v>65</v>
      </c>
      <c r="AP71" t="s">
        <v>66</v>
      </c>
      <c r="AQ71" t="s">
        <v>79</v>
      </c>
      <c r="AR71" s="5" t="s">
        <v>122</v>
      </c>
      <c r="BB71" t="s">
        <v>211</v>
      </c>
    </row>
    <row r="72" spans="1:54">
      <c r="A72" t="s">
        <v>212</v>
      </c>
      <c r="B72">
        <v>1998</v>
      </c>
      <c r="C72" s="4" t="s">
        <v>49</v>
      </c>
      <c r="D72" s="4" t="s">
        <v>50</v>
      </c>
      <c r="E72">
        <v>7439976</v>
      </c>
      <c r="F72" t="s">
        <v>213</v>
      </c>
      <c r="G72" t="s">
        <v>214</v>
      </c>
      <c r="H72" t="s">
        <v>53</v>
      </c>
      <c r="I72" t="s">
        <v>54</v>
      </c>
      <c r="J72" t="s">
        <v>77</v>
      </c>
      <c r="K72" t="s">
        <v>78</v>
      </c>
      <c r="L72" t="s">
        <v>57</v>
      </c>
      <c r="M72">
        <v>12</v>
      </c>
      <c r="O72">
        <v>32</v>
      </c>
      <c r="P72" t="s">
        <v>79</v>
      </c>
      <c r="Q72">
        <v>2</v>
      </c>
      <c r="R72">
        <v>100</v>
      </c>
      <c r="S72" t="s">
        <v>61</v>
      </c>
      <c r="T72">
        <v>100</v>
      </c>
      <c r="U72" t="s">
        <v>61</v>
      </c>
      <c r="V72">
        <v>15</v>
      </c>
      <c r="W72">
        <v>12</v>
      </c>
      <c r="X72" t="s">
        <v>62</v>
      </c>
      <c r="Y72">
        <v>12</v>
      </c>
      <c r="Z72" t="s">
        <v>71</v>
      </c>
      <c r="AA72" t="s">
        <v>71</v>
      </c>
      <c r="AB72" t="s">
        <v>90</v>
      </c>
      <c r="AD72">
        <v>100</v>
      </c>
      <c r="AG72" t="s">
        <v>61</v>
      </c>
      <c r="AH72">
        <v>100</v>
      </c>
      <c r="AK72" t="s">
        <v>61</v>
      </c>
      <c r="AL72">
        <v>50</v>
      </c>
      <c r="AM72" t="str">
        <f>IF(ISBLANK(AL72),"",IF(AL72&gt;=75,"Severe",IF(AL72&gt;=25,"Significant",IF(AL72&gt;=1,"Some", IF(AL72=0,"None")))))</f>
        <v>Significant</v>
      </c>
      <c r="AN72" t="str">
        <f>IF(ISBLANK(AL72),"",IF(AL72&gt;=75,"None",IF(AL72&gt;=25,"Low",IF(AL72&gt;=1,"Medium", IF(AL72=0,"High")))))</f>
        <v>Low</v>
      </c>
      <c r="AO72" t="str">
        <f>AM72</f>
        <v>Significant</v>
      </c>
      <c r="AP72" t="str">
        <f>AN72</f>
        <v>Low</v>
      </c>
      <c r="AQ72" t="s">
        <v>79</v>
      </c>
      <c r="AX72" t="s">
        <v>69</v>
      </c>
      <c r="AY72" t="s">
        <v>69</v>
      </c>
      <c r="BB72" t="s">
        <v>215</v>
      </c>
    </row>
    <row r="73" spans="1:54">
      <c r="A73" t="s">
        <v>212</v>
      </c>
      <c r="B73">
        <v>1998</v>
      </c>
      <c r="C73" s="4" t="s">
        <v>49</v>
      </c>
      <c r="D73" s="4" t="s">
        <v>50</v>
      </c>
      <c r="E73">
        <v>7439976</v>
      </c>
      <c r="F73" t="s">
        <v>213</v>
      </c>
      <c r="G73" t="s">
        <v>214</v>
      </c>
      <c r="H73" t="s">
        <v>53</v>
      </c>
      <c r="I73" t="s">
        <v>54</v>
      </c>
      <c r="J73" t="s">
        <v>77</v>
      </c>
      <c r="K73" t="s">
        <v>78</v>
      </c>
      <c r="L73" t="s">
        <v>57</v>
      </c>
      <c r="M73">
        <v>12</v>
      </c>
      <c r="O73">
        <v>32</v>
      </c>
      <c r="P73" t="s">
        <v>79</v>
      </c>
      <c r="Q73">
        <v>2</v>
      </c>
      <c r="R73">
        <v>100</v>
      </c>
      <c r="S73" t="s">
        <v>61</v>
      </c>
      <c r="T73">
        <v>100</v>
      </c>
      <c r="U73" t="s">
        <v>61</v>
      </c>
      <c r="V73">
        <v>15</v>
      </c>
      <c r="W73">
        <v>11</v>
      </c>
      <c r="X73" t="s">
        <v>62</v>
      </c>
      <c r="Y73">
        <v>11</v>
      </c>
      <c r="Z73" t="s">
        <v>71</v>
      </c>
      <c r="AA73" t="s">
        <v>71</v>
      </c>
      <c r="AB73" t="s">
        <v>90</v>
      </c>
      <c r="AD73">
        <v>100</v>
      </c>
      <c r="AG73" t="s">
        <v>61</v>
      </c>
      <c r="AH73">
        <v>100</v>
      </c>
      <c r="AK73" t="s">
        <v>61</v>
      </c>
      <c r="AL73">
        <v>50</v>
      </c>
      <c r="AM73" t="str">
        <f>IF(ISBLANK(AL73),"",IF(AL73&gt;=75,"Severe",IF(AL73&gt;=25,"Significant",IF(AL73&gt;=1,"Some", IF(AL73=0,"None")))))</f>
        <v>Significant</v>
      </c>
      <c r="AN73" t="str">
        <f>IF(ISBLANK(AL73),"",IF(AL73&gt;=75,"None",IF(AL73&gt;=25,"Low",IF(AL73&gt;=1,"Medium", IF(AL73=0,"High")))))</f>
        <v>Low</v>
      </c>
      <c r="AQ73" t="s">
        <v>79</v>
      </c>
      <c r="AX73" t="s">
        <v>69</v>
      </c>
      <c r="AY73" t="s">
        <v>69</v>
      </c>
      <c r="BB73" t="s">
        <v>215</v>
      </c>
    </row>
    <row r="74" spans="1:54" ht="94.5">
      <c r="A74" t="s">
        <v>212</v>
      </c>
      <c r="B74">
        <v>1998</v>
      </c>
      <c r="C74" s="4" t="s">
        <v>49</v>
      </c>
      <c r="D74" s="4" t="s">
        <v>50</v>
      </c>
      <c r="E74" s="10" t="s">
        <v>183</v>
      </c>
      <c r="F74" t="s">
        <v>184</v>
      </c>
      <c r="G74" t="s">
        <v>185</v>
      </c>
      <c r="H74" t="s">
        <v>53</v>
      </c>
      <c r="I74" t="s">
        <v>54</v>
      </c>
      <c r="J74" t="s">
        <v>77</v>
      </c>
      <c r="K74" t="s">
        <v>78</v>
      </c>
      <c r="L74" t="s">
        <v>57</v>
      </c>
      <c r="M74">
        <v>12</v>
      </c>
      <c r="O74">
        <v>32</v>
      </c>
      <c r="P74" t="s">
        <v>79</v>
      </c>
      <c r="Q74">
        <v>2</v>
      </c>
      <c r="R74">
        <v>80</v>
      </c>
      <c r="S74" t="s">
        <v>61</v>
      </c>
      <c r="T74">
        <v>80</v>
      </c>
      <c r="U74" t="s">
        <v>61</v>
      </c>
      <c r="V74">
        <v>15</v>
      </c>
      <c r="W74" t="s">
        <v>216</v>
      </c>
      <c r="X74" t="s">
        <v>62</v>
      </c>
      <c r="Y74" t="s">
        <v>216</v>
      </c>
      <c r="Z74" t="s">
        <v>71</v>
      </c>
      <c r="AA74" t="s">
        <v>71</v>
      </c>
      <c r="AB74" t="s">
        <v>90</v>
      </c>
      <c r="AD74">
        <v>80</v>
      </c>
      <c r="AG74" t="s">
        <v>61</v>
      </c>
      <c r="AH74">
        <v>80</v>
      </c>
      <c r="AK74" t="s">
        <v>61</v>
      </c>
      <c r="AL74">
        <v>50</v>
      </c>
      <c r="AM74" t="s">
        <v>188</v>
      </c>
      <c r="AN74" t="s">
        <v>188</v>
      </c>
      <c r="AQ74" t="s">
        <v>79</v>
      </c>
      <c r="AR74" s="5" t="s">
        <v>217</v>
      </c>
      <c r="AX74" t="s">
        <v>69</v>
      </c>
      <c r="AY74" t="s">
        <v>69</v>
      </c>
      <c r="BB74" t="s">
        <v>215</v>
      </c>
    </row>
    <row r="75" spans="1:54">
      <c r="A75" t="s">
        <v>212</v>
      </c>
      <c r="B75">
        <v>1998</v>
      </c>
      <c r="C75" s="4" t="s">
        <v>49</v>
      </c>
      <c r="D75" s="4" t="s">
        <v>50</v>
      </c>
      <c r="E75" s="10" t="s">
        <v>183</v>
      </c>
      <c r="F75" t="s">
        <v>184</v>
      </c>
      <c r="G75" t="s">
        <v>185</v>
      </c>
      <c r="H75" t="s">
        <v>53</v>
      </c>
      <c r="I75" t="s">
        <v>54</v>
      </c>
      <c r="J75" t="s">
        <v>77</v>
      </c>
      <c r="K75" t="s">
        <v>78</v>
      </c>
      <c r="L75" t="s">
        <v>57</v>
      </c>
      <c r="M75">
        <v>12</v>
      </c>
      <c r="O75">
        <v>32</v>
      </c>
      <c r="P75" t="s">
        <v>79</v>
      </c>
      <c r="Q75">
        <v>2</v>
      </c>
      <c r="R75">
        <v>80</v>
      </c>
      <c r="S75" t="s">
        <v>61</v>
      </c>
      <c r="T75">
        <v>80</v>
      </c>
      <c r="U75" t="s">
        <v>61</v>
      </c>
      <c r="V75">
        <v>15</v>
      </c>
      <c r="W75">
        <v>9.3000000000000007</v>
      </c>
      <c r="X75" t="s">
        <v>62</v>
      </c>
      <c r="Y75">
        <v>9.3000000000000007</v>
      </c>
      <c r="Z75" t="s">
        <v>71</v>
      </c>
      <c r="AA75" t="s">
        <v>71</v>
      </c>
      <c r="AB75" t="s">
        <v>90</v>
      </c>
      <c r="AD75">
        <v>80</v>
      </c>
      <c r="AG75" t="s">
        <v>61</v>
      </c>
      <c r="AH75">
        <v>80</v>
      </c>
      <c r="AK75" t="s">
        <v>61</v>
      </c>
      <c r="AL75">
        <v>50</v>
      </c>
      <c r="AM75" t="str">
        <f>IF(ISBLANK(AL75),"",IF(AL75&gt;=75,"Severe",IF(AL75&gt;=25,"Significant",IF(AL75&gt;=1,"Some", IF(AL75=0,"None")))))</f>
        <v>Significant</v>
      </c>
      <c r="AN75" t="str">
        <f>IF(ISBLANK(AL75),"",IF(AL75&gt;=75,"None",IF(AL75&gt;=25,"Low",IF(AL75&gt;=1,"Medium", IF(AL75=0,"High")))))</f>
        <v>Low</v>
      </c>
      <c r="AO75" t="str">
        <f>AM75</f>
        <v>Significant</v>
      </c>
      <c r="AP75" t="str">
        <f>AN75</f>
        <v>Low</v>
      </c>
      <c r="AQ75" t="s">
        <v>79</v>
      </c>
      <c r="AX75" t="s">
        <v>69</v>
      </c>
      <c r="AY75" t="s">
        <v>69</v>
      </c>
      <c r="BB75" t="s">
        <v>215</v>
      </c>
    </row>
    <row r="76" spans="1:54" ht="63">
      <c r="A76" t="s">
        <v>218</v>
      </c>
      <c r="B76">
        <v>2009</v>
      </c>
      <c r="C76" s="4" t="s">
        <v>49</v>
      </c>
      <c r="D76" s="4" t="s">
        <v>50</v>
      </c>
      <c r="E76">
        <v>3251238</v>
      </c>
      <c r="F76" t="s">
        <v>51</v>
      </c>
      <c r="G76" t="s">
        <v>219</v>
      </c>
      <c r="H76" t="s">
        <v>75</v>
      </c>
      <c r="I76" t="s">
        <v>76</v>
      </c>
      <c r="J76" t="s">
        <v>55</v>
      </c>
      <c r="K76" t="s">
        <v>95</v>
      </c>
      <c r="L76" t="s">
        <v>57</v>
      </c>
      <c r="P76" t="s">
        <v>79</v>
      </c>
      <c r="Q76">
        <v>4</v>
      </c>
      <c r="R76" t="s">
        <v>220</v>
      </c>
      <c r="S76" t="s">
        <v>61</v>
      </c>
      <c r="T76" t="s">
        <v>220</v>
      </c>
      <c r="U76" t="s">
        <v>61</v>
      </c>
      <c r="V76">
        <v>6</v>
      </c>
      <c r="W76">
        <v>96</v>
      </c>
      <c r="X76" t="s">
        <v>83</v>
      </c>
      <c r="Y76">
        <v>4</v>
      </c>
      <c r="Z76" t="s">
        <v>84</v>
      </c>
      <c r="AA76" t="s">
        <v>221</v>
      </c>
      <c r="AB76" t="s">
        <v>222</v>
      </c>
      <c r="AD76">
        <v>25</v>
      </c>
      <c r="AG76" t="s">
        <v>61</v>
      </c>
      <c r="AH76">
        <v>25</v>
      </c>
      <c r="AK76" t="s">
        <v>61</v>
      </c>
      <c r="AM76" t="s">
        <v>65</v>
      </c>
      <c r="AN76" t="s">
        <v>66</v>
      </c>
      <c r="AO76" t="s">
        <v>65</v>
      </c>
      <c r="AP76" t="s">
        <v>66</v>
      </c>
      <c r="AQ76" t="s">
        <v>79</v>
      </c>
      <c r="AR76" s="6" t="s">
        <v>223</v>
      </c>
      <c r="AX76" t="s">
        <v>69</v>
      </c>
      <c r="AY76" t="s">
        <v>69</v>
      </c>
      <c r="BB76" t="s">
        <v>224</v>
      </c>
    </row>
    <row r="77" spans="1:54">
      <c r="A77" t="s">
        <v>218</v>
      </c>
      <c r="B77">
        <v>2009</v>
      </c>
      <c r="C77" s="4" t="s">
        <v>49</v>
      </c>
      <c r="D77" s="4" t="s">
        <v>50</v>
      </c>
      <c r="E77">
        <v>3251238</v>
      </c>
      <c r="F77" t="s">
        <v>51</v>
      </c>
      <c r="G77" t="s">
        <v>219</v>
      </c>
      <c r="H77" t="s">
        <v>75</v>
      </c>
      <c r="I77" t="s">
        <v>76</v>
      </c>
      <c r="J77" t="s">
        <v>55</v>
      </c>
      <c r="K77" t="s">
        <v>95</v>
      </c>
      <c r="L77" t="s">
        <v>57</v>
      </c>
      <c r="P77" t="s">
        <v>79</v>
      </c>
      <c r="Q77">
        <v>4</v>
      </c>
      <c r="R77" t="s">
        <v>220</v>
      </c>
      <c r="S77" t="s">
        <v>61</v>
      </c>
      <c r="T77" t="s">
        <v>220</v>
      </c>
      <c r="U77" t="s">
        <v>61</v>
      </c>
      <c r="V77">
        <v>6</v>
      </c>
      <c r="W77">
        <v>96</v>
      </c>
      <c r="X77" t="s">
        <v>83</v>
      </c>
      <c r="Y77">
        <v>4</v>
      </c>
      <c r="Z77" t="s">
        <v>63</v>
      </c>
      <c r="AA77" t="s">
        <v>64</v>
      </c>
      <c r="AB77" t="s">
        <v>225</v>
      </c>
      <c r="AC77" t="s">
        <v>226</v>
      </c>
      <c r="AD77">
        <v>150</v>
      </c>
      <c r="AG77" t="s">
        <v>61</v>
      </c>
      <c r="AH77">
        <v>150</v>
      </c>
      <c r="AK77" t="s">
        <v>61</v>
      </c>
      <c r="AM77" t="s">
        <v>65</v>
      </c>
      <c r="AN77" t="s">
        <v>66</v>
      </c>
      <c r="AQ77" t="s">
        <v>79</v>
      </c>
      <c r="AX77" t="s">
        <v>69</v>
      </c>
      <c r="AY77" t="s">
        <v>69</v>
      </c>
      <c r="BB77" t="s">
        <v>224</v>
      </c>
    </row>
    <row r="78" spans="1:54" ht="63">
      <c r="A78" t="s">
        <v>227</v>
      </c>
      <c r="B78" t="str">
        <f t="shared" ref="B78:B90" si="10">RIGHT(A78,5)</f>
        <v xml:space="preserve"> 1994</v>
      </c>
      <c r="C78" t="s">
        <v>173</v>
      </c>
      <c r="D78" t="s">
        <v>173</v>
      </c>
      <c r="F78" s="4" t="s">
        <v>228</v>
      </c>
      <c r="G78" s="4" t="s">
        <v>229</v>
      </c>
      <c r="H78" s="4" t="s">
        <v>148</v>
      </c>
      <c r="I78" s="4" t="s">
        <v>149</v>
      </c>
      <c r="J78" t="s">
        <v>230</v>
      </c>
      <c r="K78" s="4" t="s">
        <v>231</v>
      </c>
      <c r="L78" t="s">
        <v>57</v>
      </c>
      <c r="P78" t="s">
        <v>232</v>
      </c>
      <c r="Q78">
        <v>1</v>
      </c>
      <c r="R78">
        <v>100</v>
      </c>
      <c r="S78" t="s">
        <v>233</v>
      </c>
      <c r="T78">
        <v>100</v>
      </c>
      <c r="U78" t="s">
        <v>233</v>
      </c>
      <c r="V78">
        <v>230</v>
      </c>
      <c r="W78">
        <v>230</v>
      </c>
      <c r="X78" s="4" t="s">
        <v>62</v>
      </c>
      <c r="Y78">
        <v>230</v>
      </c>
      <c r="Z78" t="s">
        <v>71</v>
      </c>
      <c r="AA78" t="s">
        <v>71</v>
      </c>
      <c r="AD78">
        <v>100</v>
      </c>
      <c r="AG78" t="s">
        <v>233</v>
      </c>
      <c r="AH78">
        <v>100</v>
      </c>
      <c r="AK78" t="s">
        <v>233</v>
      </c>
      <c r="AL78">
        <v>43</v>
      </c>
      <c r="AM78" t="str">
        <f>IF(ISBLANK(AL78),"",IF(AL78&gt;=75,"Severe",IF(AL78&gt;=25,"Significant",IF(AL78&gt;=1,"Some", IF(AL78=0,"None")))))</f>
        <v>Significant</v>
      </c>
      <c r="AN78" t="str">
        <f>IF(ISBLANK(AL78),"",IF(AL78&gt;=75,"None",IF(AL78&gt;=25,"Low",IF(AL78&gt;=1,"Medium", IF(AL78=0,"High")))))</f>
        <v>Low</v>
      </c>
      <c r="AO78" t="str">
        <f>AM78</f>
        <v>Significant</v>
      </c>
      <c r="AP78" t="str">
        <f>AN78</f>
        <v>Low</v>
      </c>
      <c r="AQ78" t="s">
        <v>232</v>
      </c>
      <c r="AR78" s="5" t="s">
        <v>234</v>
      </c>
      <c r="AX78" t="s">
        <v>69</v>
      </c>
      <c r="AY78" t="s">
        <v>153</v>
      </c>
    </row>
    <row r="79" spans="1:54">
      <c r="A79" t="s">
        <v>227</v>
      </c>
      <c r="B79" t="str">
        <f t="shared" si="10"/>
        <v xml:space="preserve"> 1994</v>
      </c>
      <c r="C79" t="s">
        <v>173</v>
      </c>
      <c r="D79" t="s">
        <v>173</v>
      </c>
      <c r="F79" s="4" t="s">
        <v>228</v>
      </c>
      <c r="G79" s="4" t="s">
        <v>229</v>
      </c>
      <c r="H79" s="4" t="s">
        <v>148</v>
      </c>
      <c r="I79" s="4" t="s">
        <v>149</v>
      </c>
      <c r="J79" t="s">
        <v>230</v>
      </c>
      <c r="K79" s="4" t="s">
        <v>231</v>
      </c>
      <c r="L79" t="s">
        <v>57</v>
      </c>
      <c r="P79" t="s">
        <v>232</v>
      </c>
      <c r="Q79">
        <v>1</v>
      </c>
      <c r="R79">
        <v>50</v>
      </c>
      <c r="S79" t="s">
        <v>233</v>
      </c>
      <c r="T79">
        <v>50</v>
      </c>
      <c r="U79" t="s">
        <v>233</v>
      </c>
      <c r="V79">
        <v>230</v>
      </c>
      <c r="W79">
        <v>230</v>
      </c>
      <c r="X79" s="4" t="s">
        <v>62</v>
      </c>
      <c r="Y79">
        <v>230</v>
      </c>
      <c r="Z79" t="s">
        <v>71</v>
      </c>
      <c r="AA79" t="s">
        <v>71</v>
      </c>
      <c r="AD79">
        <v>50</v>
      </c>
      <c r="AG79" t="s">
        <v>233</v>
      </c>
      <c r="AH79">
        <v>50</v>
      </c>
      <c r="AK79" t="s">
        <v>233</v>
      </c>
      <c r="AL79">
        <v>42.5</v>
      </c>
      <c r="AM79" t="str">
        <f>IF(ISBLANK(AL79),"",IF(AL79&gt;=75,"Severe",IF(AL79&gt;=25,"Significant",IF(AL79&gt;=1,"Some", IF(AL79=0,"None")))))</f>
        <v>Significant</v>
      </c>
      <c r="AN79" t="str">
        <f>IF(ISBLANK(AL79),"",IF(AL79&gt;=75,"None",IF(AL79&gt;=25,"Low",IF(AL79&gt;=1,"Medium", IF(AL79=0,"High")))))</f>
        <v>Low</v>
      </c>
      <c r="AQ79" t="s">
        <v>232</v>
      </c>
      <c r="AX79" t="s">
        <v>69</v>
      </c>
      <c r="AY79" t="s">
        <v>153</v>
      </c>
    </row>
    <row r="80" spans="1:54">
      <c r="A80" t="s">
        <v>227</v>
      </c>
      <c r="B80" t="str">
        <f t="shared" si="10"/>
        <v xml:space="preserve"> 1994</v>
      </c>
      <c r="C80" t="s">
        <v>173</v>
      </c>
      <c r="D80" t="s">
        <v>173</v>
      </c>
      <c r="F80" s="4" t="s">
        <v>228</v>
      </c>
      <c r="G80" s="4" t="s">
        <v>229</v>
      </c>
      <c r="H80" s="4" t="s">
        <v>148</v>
      </c>
      <c r="I80" s="4" t="s">
        <v>149</v>
      </c>
      <c r="J80" t="s">
        <v>230</v>
      </c>
      <c r="K80" s="4" t="s">
        <v>231</v>
      </c>
      <c r="L80" t="s">
        <v>57</v>
      </c>
      <c r="P80" t="s">
        <v>232</v>
      </c>
      <c r="Q80">
        <v>1</v>
      </c>
      <c r="R80">
        <v>100</v>
      </c>
      <c r="S80" t="s">
        <v>233</v>
      </c>
      <c r="T80">
        <v>100</v>
      </c>
      <c r="U80" t="s">
        <v>233</v>
      </c>
      <c r="V80">
        <v>90</v>
      </c>
      <c r="W80">
        <v>90</v>
      </c>
      <c r="X80" t="s">
        <v>62</v>
      </c>
      <c r="Y80">
        <v>90</v>
      </c>
      <c r="Z80" t="s">
        <v>71</v>
      </c>
      <c r="AA80" t="s">
        <v>71</v>
      </c>
      <c r="AD80">
        <v>100</v>
      </c>
      <c r="AG80" t="s">
        <v>233</v>
      </c>
      <c r="AH80">
        <v>100</v>
      </c>
      <c r="AK80" t="s">
        <v>233</v>
      </c>
      <c r="AL80" t="s">
        <v>188</v>
      </c>
      <c r="AM80" t="s">
        <v>188</v>
      </c>
      <c r="AN80" t="s">
        <v>188</v>
      </c>
      <c r="AQ80" t="s">
        <v>232</v>
      </c>
      <c r="AX80" t="s">
        <v>69</v>
      </c>
      <c r="AY80" t="s">
        <v>153</v>
      </c>
    </row>
    <row r="81" spans="1:54">
      <c r="A81" t="s">
        <v>227</v>
      </c>
      <c r="B81" t="str">
        <f t="shared" si="10"/>
        <v xml:space="preserve"> 1994</v>
      </c>
      <c r="C81" t="s">
        <v>173</v>
      </c>
      <c r="D81" t="s">
        <v>173</v>
      </c>
      <c r="F81" s="4" t="s">
        <v>228</v>
      </c>
      <c r="G81" s="4" t="s">
        <v>229</v>
      </c>
      <c r="H81" s="4" t="s">
        <v>148</v>
      </c>
      <c r="I81" s="4" t="s">
        <v>149</v>
      </c>
      <c r="J81" t="s">
        <v>230</v>
      </c>
      <c r="K81" s="4" t="s">
        <v>231</v>
      </c>
      <c r="L81" t="s">
        <v>57</v>
      </c>
      <c r="P81" t="s">
        <v>232</v>
      </c>
      <c r="Q81">
        <v>1</v>
      </c>
      <c r="R81">
        <v>50</v>
      </c>
      <c r="S81" t="s">
        <v>233</v>
      </c>
      <c r="T81">
        <v>50</v>
      </c>
      <c r="U81" t="s">
        <v>233</v>
      </c>
      <c r="V81">
        <v>90</v>
      </c>
      <c r="W81">
        <v>90</v>
      </c>
      <c r="X81" t="s">
        <v>62</v>
      </c>
      <c r="Y81">
        <v>90</v>
      </c>
      <c r="Z81" t="s">
        <v>71</v>
      </c>
      <c r="AA81" t="s">
        <v>71</v>
      </c>
      <c r="AD81">
        <v>50</v>
      </c>
      <c r="AG81" t="s">
        <v>233</v>
      </c>
      <c r="AH81">
        <v>50</v>
      </c>
      <c r="AK81" t="s">
        <v>233</v>
      </c>
      <c r="AL81">
        <v>25</v>
      </c>
      <c r="AM81" t="str">
        <f>IF(ISBLANK(AL81),"",IF(AL81&gt;=75,"Severe",IF(AL81&gt;=25,"Significant",IF(AL81&gt;=1,"Some", IF(AL81=0,"None")))))</f>
        <v>Significant</v>
      </c>
      <c r="AN81" t="str">
        <f>IF(ISBLANK(AL81),"",IF(AL81&gt;=75,"None",IF(AL81&gt;=25,"Low",IF(AL81&gt;=1,"Medium", IF(AL81=0,"High")))))</f>
        <v>Low</v>
      </c>
      <c r="AQ81" t="s">
        <v>232</v>
      </c>
      <c r="AX81" t="s">
        <v>69</v>
      </c>
      <c r="AY81" t="s">
        <v>153</v>
      </c>
    </row>
    <row r="82" spans="1:54">
      <c r="A82" t="s">
        <v>227</v>
      </c>
      <c r="B82" t="str">
        <f t="shared" si="10"/>
        <v xml:space="preserve"> 1994</v>
      </c>
      <c r="C82" t="s">
        <v>173</v>
      </c>
      <c r="D82" t="s">
        <v>173</v>
      </c>
      <c r="F82" s="4" t="s">
        <v>228</v>
      </c>
      <c r="G82" s="4" t="s">
        <v>229</v>
      </c>
      <c r="H82" s="4" t="s">
        <v>148</v>
      </c>
      <c r="I82" s="4" t="s">
        <v>149</v>
      </c>
      <c r="J82" t="s">
        <v>230</v>
      </c>
      <c r="K82" s="4" t="s">
        <v>231</v>
      </c>
      <c r="L82" t="s">
        <v>57</v>
      </c>
      <c r="P82" t="s">
        <v>232</v>
      </c>
      <c r="Q82">
        <v>1</v>
      </c>
      <c r="R82">
        <v>100</v>
      </c>
      <c r="S82" t="s">
        <v>233</v>
      </c>
      <c r="T82">
        <v>100</v>
      </c>
      <c r="U82" t="s">
        <v>233</v>
      </c>
      <c r="V82">
        <v>230</v>
      </c>
      <c r="W82">
        <v>230</v>
      </c>
      <c r="X82" s="4" t="s">
        <v>62</v>
      </c>
      <c r="Y82">
        <v>230</v>
      </c>
      <c r="Z82" t="s">
        <v>63</v>
      </c>
      <c r="AA82" t="s">
        <v>235</v>
      </c>
      <c r="AM82" t="s">
        <v>65</v>
      </c>
      <c r="AN82" t="s">
        <v>66</v>
      </c>
      <c r="AQ82" t="s">
        <v>232</v>
      </c>
      <c r="AX82" t="s">
        <v>69</v>
      </c>
      <c r="AY82" t="s">
        <v>153</v>
      </c>
    </row>
    <row r="83" spans="1:54">
      <c r="A83" t="s">
        <v>227</v>
      </c>
      <c r="B83" t="str">
        <f t="shared" si="10"/>
        <v xml:space="preserve"> 1994</v>
      </c>
      <c r="C83" t="s">
        <v>173</v>
      </c>
      <c r="D83" t="s">
        <v>173</v>
      </c>
      <c r="F83" s="4" t="s">
        <v>228</v>
      </c>
      <c r="G83" s="4" t="s">
        <v>229</v>
      </c>
      <c r="H83" s="4" t="s">
        <v>148</v>
      </c>
      <c r="I83" s="4" t="s">
        <v>149</v>
      </c>
      <c r="J83" t="s">
        <v>230</v>
      </c>
      <c r="K83" s="4" t="s">
        <v>231</v>
      </c>
      <c r="L83" t="s">
        <v>57</v>
      </c>
      <c r="P83" t="s">
        <v>232</v>
      </c>
      <c r="Q83">
        <v>1</v>
      </c>
      <c r="R83">
        <v>50</v>
      </c>
      <c r="S83" t="s">
        <v>233</v>
      </c>
      <c r="T83">
        <v>50</v>
      </c>
      <c r="U83" t="s">
        <v>233</v>
      </c>
      <c r="V83">
        <v>230</v>
      </c>
      <c r="W83">
        <v>230</v>
      </c>
      <c r="X83" s="4" t="s">
        <v>62</v>
      </c>
      <c r="Y83">
        <v>230</v>
      </c>
      <c r="Z83" t="s">
        <v>63</v>
      </c>
      <c r="AA83" t="s">
        <v>235</v>
      </c>
      <c r="AM83" t="s">
        <v>65</v>
      </c>
      <c r="AN83" t="s">
        <v>66</v>
      </c>
      <c r="AQ83" t="s">
        <v>232</v>
      </c>
      <c r="AX83" t="s">
        <v>69</v>
      </c>
      <c r="AY83" t="s">
        <v>153</v>
      </c>
    </row>
    <row r="84" spans="1:54">
      <c r="A84" t="s">
        <v>227</v>
      </c>
      <c r="B84" t="str">
        <f t="shared" si="10"/>
        <v xml:space="preserve"> 1994</v>
      </c>
      <c r="C84" t="s">
        <v>173</v>
      </c>
      <c r="D84" t="s">
        <v>173</v>
      </c>
      <c r="F84" s="4" t="s">
        <v>228</v>
      </c>
      <c r="G84" s="4" t="s">
        <v>229</v>
      </c>
      <c r="H84" s="4" t="s">
        <v>148</v>
      </c>
      <c r="I84" s="4" t="s">
        <v>149</v>
      </c>
      <c r="J84" t="s">
        <v>230</v>
      </c>
      <c r="K84" s="4" t="s">
        <v>231</v>
      </c>
      <c r="L84" t="s">
        <v>57</v>
      </c>
      <c r="P84" t="s">
        <v>232</v>
      </c>
      <c r="Q84">
        <v>1</v>
      </c>
      <c r="R84">
        <v>100</v>
      </c>
      <c r="S84" t="s">
        <v>233</v>
      </c>
      <c r="T84">
        <v>100</v>
      </c>
      <c r="U84" t="s">
        <v>233</v>
      </c>
      <c r="V84">
        <v>230</v>
      </c>
      <c r="W84">
        <v>230</v>
      </c>
      <c r="X84" s="4" t="s">
        <v>62</v>
      </c>
      <c r="Y84">
        <v>230</v>
      </c>
      <c r="Z84" t="s">
        <v>63</v>
      </c>
      <c r="AA84" t="s">
        <v>236</v>
      </c>
      <c r="AM84" t="s">
        <v>65</v>
      </c>
      <c r="AN84" t="s">
        <v>66</v>
      </c>
      <c r="AQ84" t="s">
        <v>232</v>
      </c>
      <c r="AX84" t="s">
        <v>69</v>
      </c>
      <c r="AY84" t="s">
        <v>153</v>
      </c>
    </row>
    <row r="85" spans="1:54">
      <c r="A85" t="s">
        <v>227</v>
      </c>
      <c r="B85" t="str">
        <f t="shared" si="10"/>
        <v xml:space="preserve"> 1994</v>
      </c>
      <c r="C85" t="s">
        <v>173</v>
      </c>
      <c r="D85" t="s">
        <v>173</v>
      </c>
      <c r="F85" s="4" t="s">
        <v>228</v>
      </c>
      <c r="G85" s="4" t="s">
        <v>229</v>
      </c>
      <c r="H85" s="4" t="s">
        <v>148</v>
      </c>
      <c r="I85" s="4" t="s">
        <v>149</v>
      </c>
      <c r="J85" t="s">
        <v>230</v>
      </c>
      <c r="K85" s="4" t="s">
        <v>231</v>
      </c>
      <c r="L85" t="s">
        <v>57</v>
      </c>
      <c r="P85" t="s">
        <v>232</v>
      </c>
      <c r="Q85">
        <v>1</v>
      </c>
      <c r="R85">
        <v>50</v>
      </c>
      <c r="S85" t="s">
        <v>233</v>
      </c>
      <c r="T85">
        <v>50</v>
      </c>
      <c r="U85" t="s">
        <v>233</v>
      </c>
      <c r="V85">
        <v>230</v>
      </c>
      <c r="W85">
        <v>230</v>
      </c>
      <c r="X85" s="4" t="s">
        <v>62</v>
      </c>
      <c r="Y85">
        <v>230</v>
      </c>
      <c r="Z85" t="s">
        <v>63</v>
      </c>
      <c r="AA85" t="s">
        <v>236</v>
      </c>
      <c r="AM85" t="s">
        <v>65</v>
      </c>
      <c r="AN85" t="s">
        <v>66</v>
      </c>
      <c r="AQ85" t="s">
        <v>232</v>
      </c>
      <c r="AX85" t="s">
        <v>69</v>
      </c>
      <c r="AY85" t="s">
        <v>153</v>
      </c>
    </row>
    <row r="86" spans="1:54">
      <c r="A86" t="s">
        <v>227</v>
      </c>
      <c r="B86" t="str">
        <f t="shared" si="10"/>
        <v xml:space="preserve"> 1994</v>
      </c>
      <c r="C86" t="s">
        <v>173</v>
      </c>
      <c r="D86" t="s">
        <v>173</v>
      </c>
      <c r="F86" s="4" t="s">
        <v>228</v>
      </c>
      <c r="G86" s="4" t="s">
        <v>229</v>
      </c>
      <c r="H86" s="4" t="s">
        <v>148</v>
      </c>
      <c r="I86" s="4" t="s">
        <v>149</v>
      </c>
      <c r="J86" t="s">
        <v>230</v>
      </c>
      <c r="K86" s="4" t="s">
        <v>231</v>
      </c>
      <c r="L86" t="s">
        <v>57</v>
      </c>
      <c r="P86" t="s">
        <v>232</v>
      </c>
      <c r="Q86">
        <v>1</v>
      </c>
      <c r="R86">
        <v>100</v>
      </c>
      <c r="S86" t="s">
        <v>233</v>
      </c>
      <c r="T86">
        <v>100</v>
      </c>
      <c r="U86" t="s">
        <v>233</v>
      </c>
      <c r="V86">
        <v>230</v>
      </c>
      <c r="W86">
        <v>230</v>
      </c>
      <c r="X86" s="4" t="s">
        <v>62</v>
      </c>
      <c r="Y86">
        <v>230</v>
      </c>
      <c r="Z86" t="s">
        <v>63</v>
      </c>
      <c r="AA86" t="s">
        <v>64</v>
      </c>
      <c r="AM86" t="s">
        <v>65</v>
      </c>
      <c r="AN86" t="s">
        <v>66</v>
      </c>
      <c r="AQ86" t="s">
        <v>232</v>
      </c>
      <c r="AX86" t="s">
        <v>69</v>
      </c>
      <c r="AY86" t="s">
        <v>153</v>
      </c>
    </row>
    <row r="87" spans="1:54">
      <c r="A87" t="s">
        <v>227</v>
      </c>
      <c r="B87" t="str">
        <f t="shared" si="10"/>
        <v xml:space="preserve"> 1994</v>
      </c>
      <c r="C87" t="s">
        <v>173</v>
      </c>
      <c r="D87" t="s">
        <v>173</v>
      </c>
      <c r="F87" s="4" t="s">
        <v>228</v>
      </c>
      <c r="G87" s="4" t="s">
        <v>229</v>
      </c>
      <c r="H87" s="4" t="s">
        <v>148</v>
      </c>
      <c r="I87" s="4" t="s">
        <v>149</v>
      </c>
      <c r="J87" t="s">
        <v>230</v>
      </c>
      <c r="K87" s="4" t="s">
        <v>231</v>
      </c>
      <c r="L87" t="s">
        <v>57</v>
      </c>
      <c r="P87" t="s">
        <v>232</v>
      </c>
      <c r="Q87">
        <v>1</v>
      </c>
      <c r="R87">
        <v>50</v>
      </c>
      <c r="S87" t="s">
        <v>233</v>
      </c>
      <c r="T87">
        <v>50</v>
      </c>
      <c r="U87" t="s">
        <v>233</v>
      </c>
      <c r="V87">
        <v>230</v>
      </c>
      <c r="W87">
        <v>230</v>
      </c>
      <c r="X87" s="4" t="s">
        <v>62</v>
      </c>
      <c r="Y87">
        <v>230</v>
      </c>
      <c r="Z87" t="s">
        <v>63</v>
      </c>
      <c r="AA87" t="s">
        <v>64</v>
      </c>
      <c r="AM87" t="s">
        <v>65</v>
      </c>
      <c r="AN87" t="s">
        <v>66</v>
      </c>
      <c r="AQ87" t="s">
        <v>232</v>
      </c>
      <c r="AX87" t="s">
        <v>69</v>
      </c>
      <c r="AY87" t="s">
        <v>153</v>
      </c>
    </row>
    <row r="88" spans="1:54" ht="78.75">
      <c r="A88" t="s">
        <v>237</v>
      </c>
      <c r="B88" t="str">
        <f t="shared" si="10"/>
        <v xml:space="preserve"> 1992</v>
      </c>
      <c r="C88" s="4" t="s">
        <v>49</v>
      </c>
      <c r="D88" s="4" t="s">
        <v>50</v>
      </c>
      <c r="E88">
        <v>7487947</v>
      </c>
      <c r="F88" t="s">
        <v>213</v>
      </c>
      <c r="G88" t="s">
        <v>238</v>
      </c>
      <c r="H88" s="4" t="s">
        <v>148</v>
      </c>
      <c r="I88" t="s">
        <v>149</v>
      </c>
      <c r="J88" t="s">
        <v>77</v>
      </c>
      <c r="K88" t="s">
        <v>95</v>
      </c>
      <c r="L88" t="s">
        <v>57</v>
      </c>
      <c r="M88">
        <v>15</v>
      </c>
      <c r="O88">
        <v>26</v>
      </c>
      <c r="P88" t="s">
        <v>79</v>
      </c>
      <c r="R88">
        <v>100</v>
      </c>
      <c r="S88" t="s">
        <v>239</v>
      </c>
      <c r="T88">
        <v>100</v>
      </c>
      <c r="U88" t="s">
        <v>61</v>
      </c>
      <c r="V88">
        <v>32</v>
      </c>
      <c r="W88">
        <v>32</v>
      </c>
      <c r="X88" t="s">
        <v>62</v>
      </c>
      <c r="Y88">
        <v>32</v>
      </c>
      <c r="Z88" t="s">
        <v>197</v>
      </c>
      <c r="AA88" t="s">
        <v>198</v>
      </c>
      <c r="AG88" t="s">
        <v>239</v>
      </c>
      <c r="AK88" t="s">
        <v>61</v>
      </c>
      <c r="AM88" t="s">
        <v>65</v>
      </c>
      <c r="AN88" t="s">
        <v>66</v>
      </c>
      <c r="AO88" t="s">
        <v>65</v>
      </c>
      <c r="AP88" t="s">
        <v>66</v>
      </c>
      <c r="AQ88" t="s">
        <v>79</v>
      </c>
      <c r="AR88" s="5" t="s">
        <v>240</v>
      </c>
      <c r="AX88" t="s">
        <v>69</v>
      </c>
      <c r="AY88" t="s">
        <v>69</v>
      </c>
    </row>
    <row r="89" spans="1:54">
      <c r="A89" t="s">
        <v>237</v>
      </c>
      <c r="B89" t="str">
        <f t="shared" si="10"/>
        <v xml:space="preserve"> 1992</v>
      </c>
      <c r="C89" s="4" t="s">
        <v>49</v>
      </c>
      <c r="D89" s="4" t="s">
        <v>50</v>
      </c>
      <c r="E89">
        <v>7487947</v>
      </c>
      <c r="F89" t="s">
        <v>213</v>
      </c>
      <c r="G89" t="s">
        <v>238</v>
      </c>
      <c r="H89" s="4" t="s">
        <v>148</v>
      </c>
      <c r="I89" t="s">
        <v>149</v>
      </c>
      <c r="J89" t="s">
        <v>77</v>
      </c>
      <c r="K89" t="s">
        <v>175</v>
      </c>
      <c r="L89" t="s">
        <v>57</v>
      </c>
      <c r="M89" t="s">
        <v>176</v>
      </c>
      <c r="N89" t="s">
        <v>176</v>
      </c>
      <c r="O89" t="s">
        <v>176</v>
      </c>
      <c r="P89" t="s">
        <v>79</v>
      </c>
      <c r="Q89" t="s">
        <v>176</v>
      </c>
      <c r="R89" t="s">
        <v>176</v>
      </c>
      <c r="S89" t="s">
        <v>176</v>
      </c>
      <c r="T89" t="s">
        <v>176</v>
      </c>
      <c r="U89" t="s">
        <v>176</v>
      </c>
      <c r="V89">
        <v>730</v>
      </c>
      <c r="W89" t="s">
        <v>176</v>
      </c>
      <c r="X89" t="s">
        <v>176</v>
      </c>
      <c r="Y89" t="s">
        <v>176</v>
      </c>
      <c r="Z89" t="s">
        <v>197</v>
      </c>
      <c r="AA89" t="s">
        <v>198</v>
      </c>
      <c r="AD89" t="s">
        <v>176</v>
      </c>
      <c r="AE89" t="s">
        <v>176</v>
      </c>
      <c r="AF89" t="s">
        <v>176</v>
      </c>
      <c r="AG89" t="s">
        <v>176</v>
      </c>
      <c r="AH89" t="s">
        <v>176</v>
      </c>
      <c r="AI89" t="s">
        <v>176</v>
      </c>
      <c r="AJ89" t="s">
        <v>176</v>
      </c>
      <c r="AK89" t="s">
        <v>176</v>
      </c>
      <c r="AL89" t="s">
        <v>176</v>
      </c>
      <c r="AM89" t="s">
        <v>65</v>
      </c>
      <c r="AN89" t="s">
        <v>66</v>
      </c>
      <c r="AQ89" t="s">
        <v>241</v>
      </c>
      <c r="AX89" t="s">
        <v>69</v>
      </c>
      <c r="AY89" t="s">
        <v>69</v>
      </c>
    </row>
    <row r="90" spans="1:54">
      <c r="A90" t="s">
        <v>237</v>
      </c>
      <c r="B90" t="str">
        <f t="shared" si="10"/>
        <v xml:space="preserve"> 1992</v>
      </c>
      <c r="C90" s="4" t="s">
        <v>49</v>
      </c>
      <c r="D90" s="4" t="s">
        <v>50</v>
      </c>
      <c r="E90">
        <v>7487947</v>
      </c>
      <c r="F90" t="s">
        <v>213</v>
      </c>
      <c r="G90" t="s">
        <v>238</v>
      </c>
      <c r="H90" s="4" t="s">
        <v>148</v>
      </c>
      <c r="I90" t="s">
        <v>149</v>
      </c>
      <c r="J90" t="s">
        <v>77</v>
      </c>
      <c r="K90" t="s">
        <v>175</v>
      </c>
      <c r="L90" t="s">
        <v>57</v>
      </c>
      <c r="M90" t="s">
        <v>176</v>
      </c>
      <c r="N90" t="s">
        <v>176</v>
      </c>
      <c r="O90" t="s">
        <v>176</v>
      </c>
      <c r="P90" t="s">
        <v>79</v>
      </c>
      <c r="Q90" t="s">
        <v>176</v>
      </c>
      <c r="R90" t="s">
        <v>176</v>
      </c>
      <c r="S90" t="s">
        <v>176</v>
      </c>
      <c r="T90" t="s">
        <v>176</v>
      </c>
      <c r="U90" t="s">
        <v>176</v>
      </c>
      <c r="V90">
        <v>730</v>
      </c>
      <c r="W90" t="s">
        <v>176</v>
      </c>
      <c r="X90" t="s">
        <v>176</v>
      </c>
      <c r="Y90" t="s">
        <v>176</v>
      </c>
      <c r="Z90" t="s">
        <v>197</v>
      </c>
      <c r="AA90" t="s">
        <v>198</v>
      </c>
      <c r="AD90" t="s">
        <v>176</v>
      </c>
      <c r="AE90" t="s">
        <v>176</v>
      </c>
      <c r="AF90" t="s">
        <v>176</v>
      </c>
      <c r="AG90" t="s">
        <v>176</v>
      </c>
      <c r="AH90" t="s">
        <v>176</v>
      </c>
      <c r="AI90" t="s">
        <v>176</v>
      </c>
      <c r="AJ90" t="s">
        <v>176</v>
      </c>
      <c r="AK90" t="s">
        <v>176</v>
      </c>
      <c r="AL90" t="s">
        <v>176</v>
      </c>
      <c r="AM90" t="s">
        <v>65</v>
      </c>
      <c r="AN90" t="s">
        <v>66</v>
      </c>
      <c r="AQ90" t="s">
        <v>241</v>
      </c>
      <c r="AX90" t="s">
        <v>69</v>
      </c>
      <c r="AY90" t="s">
        <v>69</v>
      </c>
    </row>
    <row r="91" spans="1:54" ht="101.25" customHeight="1">
      <c r="A91" t="s">
        <v>242</v>
      </c>
      <c r="B91">
        <v>1984</v>
      </c>
      <c r="C91" s="4" t="s">
        <v>49</v>
      </c>
      <c r="D91" s="4" t="s">
        <v>50</v>
      </c>
      <c r="E91">
        <v>7778509</v>
      </c>
      <c r="F91" t="s">
        <v>243</v>
      </c>
      <c r="G91" t="s">
        <v>244</v>
      </c>
      <c r="H91" t="s">
        <v>53</v>
      </c>
      <c r="I91" t="s">
        <v>54</v>
      </c>
      <c r="J91" t="s">
        <v>55</v>
      </c>
      <c r="K91" t="s">
        <v>78</v>
      </c>
      <c r="L91" t="s">
        <v>57</v>
      </c>
      <c r="M91">
        <v>15</v>
      </c>
      <c r="O91">
        <v>20</v>
      </c>
      <c r="P91" t="s">
        <v>79</v>
      </c>
      <c r="Q91">
        <v>1</v>
      </c>
      <c r="R91" t="s">
        <v>245</v>
      </c>
      <c r="S91" t="s">
        <v>81</v>
      </c>
      <c r="T91" t="s">
        <v>246</v>
      </c>
      <c r="U91" t="s">
        <v>61</v>
      </c>
      <c r="W91">
        <v>192</v>
      </c>
      <c r="X91" t="s">
        <v>83</v>
      </c>
      <c r="Y91">
        <v>8</v>
      </c>
      <c r="Z91" t="s">
        <v>71</v>
      </c>
      <c r="AA91" t="s">
        <v>71</v>
      </c>
      <c r="AB91" t="s">
        <v>121</v>
      </c>
      <c r="AD91">
        <v>16</v>
      </c>
      <c r="AG91" t="s">
        <v>97</v>
      </c>
      <c r="AH91">
        <v>16000</v>
      </c>
      <c r="AK91" t="s">
        <v>61</v>
      </c>
      <c r="AL91">
        <v>50</v>
      </c>
      <c r="AM91" t="str">
        <f t="shared" ref="AM91:AM154" si="11">IF(ISBLANK(AL91),"",IF(AL91&gt;=75,"Severe",IF(AL91&gt;=25,"Significant",IF(AL91&gt;=1,"Some", IF(AL91=0,"None")))))</f>
        <v>Significant</v>
      </c>
      <c r="AN91" t="str">
        <f t="shared" ref="AN91:AN154" si="12">IF(ISBLANK(AL91),"",IF(AL91&gt;=75,"None",IF(AL91&gt;=25,"Low",IF(AL91&gt;=1,"Medium", IF(AL91=0,"High")))))</f>
        <v>Low</v>
      </c>
      <c r="AO91" t="str">
        <f>AM91</f>
        <v>Significant</v>
      </c>
      <c r="AP91" t="str">
        <f>AN91</f>
        <v>Low</v>
      </c>
      <c r="AQ91" t="s">
        <v>79</v>
      </c>
      <c r="AR91" s="6" t="s">
        <v>247</v>
      </c>
      <c r="AX91" t="s">
        <v>69</v>
      </c>
      <c r="AY91" t="s">
        <v>69</v>
      </c>
      <c r="BB91" t="s">
        <v>248</v>
      </c>
    </row>
    <row r="92" spans="1:54">
      <c r="A92" t="s">
        <v>242</v>
      </c>
      <c r="B92">
        <v>1984</v>
      </c>
      <c r="C92" s="4" t="s">
        <v>49</v>
      </c>
      <c r="D92" s="4" t="s">
        <v>50</v>
      </c>
      <c r="E92">
        <v>7778509</v>
      </c>
      <c r="F92" t="s">
        <v>243</v>
      </c>
      <c r="G92" t="s">
        <v>244</v>
      </c>
      <c r="H92" t="s">
        <v>53</v>
      </c>
      <c r="I92" t="s">
        <v>54</v>
      </c>
      <c r="J92" t="s">
        <v>55</v>
      </c>
      <c r="K92" t="s">
        <v>78</v>
      </c>
      <c r="L92" t="s">
        <v>57</v>
      </c>
      <c r="M92">
        <v>5</v>
      </c>
      <c r="O92">
        <v>20</v>
      </c>
      <c r="P92" t="s">
        <v>79</v>
      </c>
      <c r="Q92">
        <v>1</v>
      </c>
      <c r="R92" t="s">
        <v>245</v>
      </c>
      <c r="S92" t="s">
        <v>81</v>
      </c>
      <c r="T92" t="s">
        <v>246</v>
      </c>
      <c r="U92" t="s">
        <v>61</v>
      </c>
      <c r="W92">
        <v>384</v>
      </c>
      <c r="X92" t="s">
        <v>83</v>
      </c>
      <c r="Y92">
        <v>16</v>
      </c>
      <c r="Z92" t="s">
        <v>71</v>
      </c>
      <c r="AA92" t="s">
        <v>71</v>
      </c>
      <c r="AB92" t="s">
        <v>121</v>
      </c>
      <c r="AD92">
        <v>17</v>
      </c>
      <c r="AG92" t="s">
        <v>97</v>
      </c>
      <c r="AH92">
        <v>17000</v>
      </c>
      <c r="AK92" t="s">
        <v>61</v>
      </c>
      <c r="AL92">
        <v>50</v>
      </c>
      <c r="AM92" t="str">
        <f t="shared" si="11"/>
        <v>Significant</v>
      </c>
      <c r="AN92" t="str">
        <f t="shared" si="12"/>
        <v>Low</v>
      </c>
      <c r="AQ92" t="s">
        <v>79</v>
      </c>
      <c r="AX92" t="s">
        <v>69</v>
      </c>
      <c r="AY92" t="s">
        <v>69</v>
      </c>
      <c r="BB92" t="s">
        <v>248</v>
      </c>
    </row>
    <row r="93" spans="1:54">
      <c r="A93" t="s">
        <v>242</v>
      </c>
      <c r="B93">
        <v>1984</v>
      </c>
      <c r="C93" s="4" t="s">
        <v>49</v>
      </c>
      <c r="D93" s="4" t="s">
        <v>50</v>
      </c>
      <c r="E93">
        <v>7778509</v>
      </c>
      <c r="F93" t="s">
        <v>243</v>
      </c>
      <c r="G93" t="s">
        <v>244</v>
      </c>
      <c r="H93" t="s">
        <v>53</v>
      </c>
      <c r="I93" t="s">
        <v>54</v>
      </c>
      <c r="J93" t="s">
        <v>55</v>
      </c>
      <c r="K93" t="s">
        <v>78</v>
      </c>
      <c r="L93" t="s">
        <v>57</v>
      </c>
      <c r="M93">
        <v>15</v>
      </c>
      <c r="O93">
        <v>25</v>
      </c>
      <c r="P93" t="s">
        <v>79</v>
      </c>
      <c r="Q93">
        <v>1</v>
      </c>
      <c r="R93" t="s">
        <v>245</v>
      </c>
      <c r="S93" t="s">
        <v>81</v>
      </c>
      <c r="T93" t="s">
        <v>246</v>
      </c>
      <c r="U93" t="s">
        <v>61</v>
      </c>
      <c r="W93">
        <v>192</v>
      </c>
      <c r="X93" t="s">
        <v>83</v>
      </c>
      <c r="Y93">
        <v>8</v>
      </c>
      <c r="Z93" t="s">
        <v>71</v>
      </c>
      <c r="AA93" t="s">
        <v>71</v>
      </c>
      <c r="AB93" t="s">
        <v>121</v>
      </c>
      <c r="AD93">
        <v>19</v>
      </c>
      <c r="AG93" t="s">
        <v>97</v>
      </c>
      <c r="AH93">
        <v>19000</v>
      </c>
      <c r="AK93" t="s">
        <v>61</v>
      </c>
      <c r="AL93">
        <v>50</v>
      </c>
      <c r="AM93" t="str">
        <f t="shared" si="11"/>
        <v>Significant</v>
      </c>
      <c r="AN93" t="str">
        <f t="shared" si="12"/>
        <v>Low</v>
      </c>
      <c r="AQ93" t="s">
        <v>79</v>
      </c>
      <c r="AX93" t="s">
        <v>69</v>
      </c>
      <c r="AY93" t="s">
        <v>69</v>
      </c>
      <c r="BB93" t="s">
        <v>248</v>
      </c>
    </row>
    <row r="94" spans="1:54">
      <c r="A94" t="s">
        <v>242</v>
      </c>
      <c r="B94">
        <v>1984</v>
      </c>
      <c r="C94" s="4" t="s">
        <v>49</v>
      </c>
      <c r="D94" s="4" t="s">
        <v>50</v>
      </c>
      <c r="E94">
        <v>7778509</v>
      </c>
      <c r="F94" t="s">
        <v>243</v>
      </c>
      <c r="G94" t="s">
        <v>244</v>
      </c>
      <c r="H94" t="s">
        <v>53</v>
      </c>
      <c r="I94" t="s">
        <v>54</v>
      </c>
      <c r="J94" t="s">
        <v>55</v>
      </c>
      <c r="K94" t="s">
        <v>78</v>
      </c>
      <c r="L94" t="s">
        <v>57</v>
      </c>
      <c r="M94">
        <v>10</v>
      </c>
      <c r="O94">
        <v>20</v>
      </c>
      <c r="P94" t="s">
        <v>79</v>
      </c>
      <c r="Q94">
        <v>1</v>
      </c>
      <c r="R94" t="s">
        <v>245</v>
      </c>
      <c r="S94" t="s">
        <v>81</v>
      </c>
      <c r="T94" t="s">
        <v>246</v>
      </c>
      <c r="U94" t="s">
        <v>61</v>
      </c>
      <c r="W94">
        <v>192</v>
      </c>
      <c r="X94" t="s">
        <v>83</v>
      </c>
      <c r="Y94">
        <v>8</v>
      </c>
      <c r="Z94" t="s">
        <v>71</v>
      </c>
      <c r="AA94" t="s">
        <v>71</v>
      </c>
      <c r="AB94" t="s">
        <v>121</v>
      </c>
      <c r="AD94">
        <v>20</v>
      </c>
      <c r="AG94" t="s">
        <v>97</v>
      </c>
      <c r="AH94">
        <v>20000</v>
      </c>
      <c r="AK94" t="s">
        <v>61</v>
      </c>
      <c r="AL94">
        <v>50</v>
      </c>
      <c r="AM94" t="str">
        <f t="shared" si="11"/>
        <v>Significant</v>
      </c>
      <c r="AN94" t="str">
        <f t="shared" si="12"/>
        <v>Low</v>
      </c>
      <c r="AQ94" t="s">
        <v>79</v>
      </c>
      <c r="AX94" t="s">
        <v>69</v>
      </c>
      <c r="AY94" t="s">
        <v>69</v>
      </c>
      <c r="BB94" t="s">
        <v>248</v>
      </c>
    </row>
    <row r="95" spans="1:54">
      <c r="A95" t="s">
        <v>242</v>
      </c>
      <c r="B95">
        <v>1984</v>
      </c>
      <c r="C95" s="4" t="s">
        <v>49</v>
      </c>
      <c r="D95" s="4" t="s">
        <v>50</v>
      </c>
      <c r="E95">
        <v>7778509</v>
      </c>
      <c r="F95" t="s">
        <v>243</v>
      </c>
      <c r="G95" t="s">
        <v>244</v>
      </c>
      <c r="H95" t="s">
        <v>53</v>
      </c>
      <c r="I95" t="s">
        <v>54</v>
      </c>
      <c r="J95" t="s">
        <v>55</v>
      </c>
      <c r="K95" t="s">
        <v>78</v>
      </c>
      <c r="L95" t="s">
        <v>57</v>
      </c>
      <c r="M95">
        <v>15</v>
      </c>
      <c r="O95">
        <v>30</v>
      </c>
      <c r="P95" t="s">
        <v>79</v>
      </c>
      <c r="Q95">
        <v>1</v>
      </c>
      <c r="R95" t="s">
        <v>245</v>
      </c>
      <c r="S95" t="s">
        <v>81</v>
      </c>
      <c r="T95" t="s">
        <v>246</v>
      </c>
      <c r="U95" t="s">
        <v>61</v>
      </c>
      <c r="W95">
        <v>192</v>
      </c>
      <c r="X95" t="s">
        <v>83</v>
      </c>
      <c r="Y95">
        <v>8</v>
      </c>
      <c r="Z95" t="s">
        <v>71</v>
      </c>
      <c r="AA95" t="s">
        <v>71</v>
      </c>
      <c r="AB95" t="s">
        <v>121</v>
      </c>
      <c r="AD95">
        <v>26</v>
      </c>
      <c r="AG95" t="s">
        <v>97</v>
      </c>
      <c r="AH95">
        <v>26000</v>
      </c>
      <c r="AK95" t="s">
        <v>61</v>
      </c>
      <c r="AL95">
        <v>50</v>
      </c>
      <c r="AM95" t="str">
        <f t="shared" si="11"/>
        <v>Significant</v>
      </c>
      <c r="AN95" t="str">
        <f t="shared" si="12"/>
        <v>Low</v>
      </c>
      <c r="AQ95" t="s">
        <v>79</v>
      </c>
      <c r="AX95" t="s">
        <v>69</v>
      </c>
      <c r="AY95" t="s">
        <v>69</v>
      </c>
      <c r="BB95" t="s">
        <v>248</v>
      </c>
    </row>
    <row r="96" spans="1:54">
      <c r="A96" t="s">
        <v>242</v>
      </c>
      <c r="B96">
        <v>1984</v>
      </c>
      <c r="C96" s="4" t="s">
        <v>49</v>
      </c>
      <c r="D96" s="4" t="s">
        <v>50</v>
      </c>
      <c r="E96">
        <v>7778509</v>
      </c>
      <c r="F96" t="s">
        <v>243</v>
      </c>
      <c r="G96" t="s">
        <v>244</v>
      </c>
      <c r="H96" t="s">
        <v>53</v>
      </c>
      <c r="I96" t="s">
        <v>54</v>
      </c>
      <c r="J96" t="s">
        <v>55</v>
      </c>
      <c r="K96" t="s">
        <v>78</v>
      </c>
      <c r="L96" t="s">
        <v>57</v>
      </c>
      <c r="M96">
        <v>15</v>
      </c>
      <c r="O96">
        <v>15</v>
      </c>
      <c r="P96" t="s">
        <v>79</v>
      </c>
      <c r="Q96">
        <v>1</v>
      </c>
      <c r="R96" t="s">
        <v>245</v>
      </c>
      <c r="S96" t="s">
        <v>81</v>
      </c>
      <c r="T96" t="s">
        <v>246</v>
      </c>
      <c r="U96" t="s">
        <v>61</v>
      </c>
      <c r="W96">
        <v>96</v>
      </c>
      <c r="X96" t="s">
        <v>83</v>
      </c>
      <c r="Y96">
        <v>4</v>
      </c>
      <c r="Z96" t="s">
        <v>71</v>
      </c>
      <c r="AA96" t="s">
        <v>71</v>
      </c>
      <c r="AB96" t="s">
        <v>121</v>
      </c>
      <c r="AD96">
        <v>29</v>
      </c>
      <c r="AG96" t="s">
        <v>97</v>
      </c>
      <c r="AH96">
        <v>29000</v>
      </c>
      <c r="AK96" t="s">
        <v>61</v>
      </c>
      <c r="AL96">
        <v>50</v>
      </c>
      <c r="AM96" t="str">
        <f t="shared" si="11"/>
        <v>Significant</v>
      </c>
      <c r="AN96" t="str">
        <f t="shared" si="12"/>
        <v>Low</v>
      </c>
      <c r="AQ96" t="s">
        <v>79</v>
      </c>
      <c r="AX96" t="s">
        <v>69</v>
      </c>
      <c r="AY96" t="s">
        <v>69</v>
      </c>
      <c r="BB96" t="s">
        <v>248</v>
      </c>
    </row>
    <row r="97" spans="1:54">
      <c r="A97" t="s">
        <v>242</v>
      </c>
      <c r="B97">
        <v>1984</v>
      </c>
      <c r="C97" s="4" t="s">
        <v>49</v>
      </c>
      <c r="D97" s="4" t="s">
        <v>50</v>
      </c>
      <c r="E97">
        <v>7778509</v>
      </c>
      <c r="F97" t="s">
        <v>243</v>
      </c>
      <c r="G97" t="s">
        <v>244</v>
      </c>
      <c r="H97" t="s">
        <v>53</v>
      </c>
      <c r="I97" t="s">
        <v>54</v>
      </c>
      <c r="J97" t="s">
        <v>55</v>
      </c>
      <c r="K97" t="s">
        <v>78</v>
      </c>
      <c r="L97" t="s">
        <v>57</v>
      </c>
      <c r="M97">
        <v>15</v>
      </c>
      <c r="O97">
        <v>35</v>
      </c>
      <c r="P97" t="s">
        <v>79</v>
      </c>
      <c r="Q97">
        <v>1</v>
      </c>
      <c r="R97" t="s">
        <v>245</v>
      </c>
      <c r="S97" t="s">
        <v>81</v>
      </c>
      <c r="T97" t="s">
        <v>246</v>
      </c>
      <c r="U97" t="s">
        <v>61</v>
      </c>
      <c r="W97">
        <v>192</v>
      </c>
      <c r="X97" t="s">
        <v>83</v>
      </c>
      <c r="Y97">
        <v>8</v>
      </c>
      <c r="Z97" t="s">
        <v>71</v>
      </c>
      <c r="AA97" t="s">
        <v>71</v>
      </c>
      <c r="AB97" t="s">
        <v>121</v>
      </c>
      <c r="AD97">
        <v>34</v>
      </c>
      <c r="AG97" t="s">
        <v>97</v>
      </c>
      <c r="AH97">
        <v>34000</v>
      </c>
      <c r="AK97" t="s">
        <v>61</v>
      </c>
      <c r="AL97">
        <v>50</v>
      </c>
      <c r="AM97" t="str">
        <f t="shared" si="11"/>
        <v>Significant</v>
      </c>
      <c r="AN97" t="str">
        <f t="shared" si="12"/>
        <v>Low</v>
      </c>
      <c r="AQ97" t="s">
        <v>79</v>
      </c>
      <c r="AX97" t="s">
        <v>69</v>
      </c>
      <c r="AY97" t="s">
        <v>69</v>
      </c>
      <c r="BB97" t="s">
        <v>248</v>
      </c>
    </row>
    <row r="98" spans="1:54">
      <c r="A98" t="s">
        <v>242</v>
      </c>
      <c r="B98">
        <v>1984</v>
      </c>
      <c r="C98" s="4" t="s">
        <v>49</v>
      </c>
      <c r="D98" s="4" t="s">
        <v>50</v>
      </c>
      <c r="E98">
        <v>7778509</v>
      </c>
      <c r="F98" t="s">
        <v>243</v>
      </c>
      <c r="G98" t="s">
        <v>244</v>
      </c>
      <c r="H98" t="s">
        <v>53</v>
      </c>
      <c r="I98" t="s">
        <v>54</v>
      </c>
      <c r="J98" t="s">
        <v>55</v>
      </c>
      <c r="K98" t="s">
        <v>78</v>
      </c>
      <c r="L98" t="s">
        <v>57</v>
      </c>
      <c r="M98">
        <v>5</v>
      </c>
      <c r="O98">
        <v>15</v>
      </c>
      <c r="P98" t="s">
        <v>79</v>
      </c>
      <c r="Q98">
        <v>1</v>
      </c>
      <c r="R98" t="s">
        <v>245</v>
      </c>
      <c r="S98" t="s">
        <v>81</v>
      </c>
      <c r="T98" t="s">
        <v>246</v>
      </c>
      <c r="U98" t="s">
        <v>61</v>
      </c>
      <c r="W98">
        <v>192</v>
      </c>
      <c r="X98" t="s">
        <v>83</v>
      </c>
      <c r="Y98">
        <v>8</v>
      </c>
      <c r="Z98" t="s">
        <v>71</v>
      </c>
      <c r="AA98" t="s">
        <v>71</v>
      </c>
      <c r="AB98" t="s">
        <v>121</v>
      </c>
      <c r="AD98">
        <v>36</v>
      </c>
      <c r="AG98" t="s">
        <v>97</v>
      </c>
      <c r="AH98">
        <v>36000</v>
      </c>
      <c r="AK98" t="s">
        <v>61</v>
      </c>
      <c r="AL98">
        <v>50</v>
      </c>
      <c r="AM98" t="str">
        <f t="shared" si="11"/>
        <v>Significant</v>
      </c>
      <c r="AN98" t="str">
        <f t="shared" si="12"/>
        <v>Low</v>
      </c>
      <c r="AQ98" t="s">
        <v>79</v>
      </c>
      <c r="AX98" t="s">
        <v>69</v>
      </c>
      <c r="AY98" t="s">
        <v>69</v>
      </c>
      <c r="BB98" t="s">
        <v>248</v>
      </c>
    </row>
    <row r="99" spans="1:54">
      <c r="A99" t="s">
        <v>242</v>
      </c>
      <c r="B99">
        <v>1984</v>
      </c>
      <c r="C99" s="4" t="s">
        <v>49</v>
      </c>
      <c r="D99" s="4" t="s">
        <v>50</v>
      </c>
      <c r="E99">
        <v>7778509</v>
      </c>
      <c r="F99" t="s">
        <v>243</v>
      </c>
      <c r="G99" t="s">
        <v>244</v>
      </c>
      <c r="H99" t="s">
        <v>53</v>
      </c>
      <c r="I99" t="s">
        <v>54</v>
      </c>
      <c r="J99" t="s">
        <v>55</v>
      </c>
      <c r="K99" t="s">
        <v>78</v>
      </c>
      <c r="L99" t="s">
        <v>57</v>
      </c>
      <c r="M99">
        <v>10</v>
      </c>
      <c r="O99">
        <v>20</v>
      </c>
      <c r="P99" t="s">
        <v>79</v>
      </c>
      <c r="Q99">
        <v>1</v>
      </c>
      <c r="R99" t="s">
        <v>245</v>
      </c>
      <c r="S99" t="s">
        <v>81</v>
      </c>
      <c r="T99" t="s">
        <v>246</v>
      </c>
      <c r="U99" t="s">
        <v>61</v>
      </c>
      <c r="W99">
        <v>192</v>
      </c>
      <c r="X99" t="s">
        <v>83</v>
      </c>
      <c r="Y99">
        <v>8</v>
      </c>
      <c r="Z99" t="s">
        <v>71</v>
      </c>
      <c r="AA99" t="s">
        <v>71</v>
      </c>
      <c r="AB99" t="s">
        <v>121</v>
      </c>
      <c r="AD99">
        <v>36</v>
      </c>
      <c r="AG99" t="s">
        <v>97</v>
      </c>
      <c r="AH99">
        <v>36000</v>
      </c>
      <c r="AK99" t="s">
        <v>61</v>
      </c>
      <c r="AL99">
        <v>50</v>
      </c>
      <c r="AM99" t="str">
        <f t="shared" si="11"/>
        <v>Significant</v>
      </c>
      <c r="AN99" t="str">
        <f t="shared" si="12"/>
        <v>Low</v>
      </c>
      <c r="AQ99" t="s">
        <v>79</v>
      </c>
      <c r="AX99" t="s">
        <v>69</v>
      </c>
      <c r="AY99" t="s">
        <v>69</v>
      </c>
      <c r="BB99" t="s">
        <v>248</v>
      </c>
    </row>
    <row r="100" spans="1:54">
      <c r="A100" t="s">
        <v>242</v>
      </c>
      <c r="B100">
        <v>1984</v>
      </c>
      <c r="C100" s="4" t="s">
        <v>49</v>
      </c>
      <c r="D100" s="4" t="s">
        <v>50</v>
      </c>
      <c r="E100">
        <v>7778509</v>
      </c>
      <c r="F100" t="s">
        <v>243</v>
      </c>
      <c r="G100" t="s">
        <v>244</v>
      </c>
      <c r="H100" t="s">
        <v>53</v>
      </c>
      <c r="I100" t="s">
        <v>54</v>
      </c>
      <c r="J100" t="s">
        <v>55</v>
      </c>
      <c r="K100" t="s">
        <v>78</v>
      </c>
      <c r="L100" t="s">
        <v>57</v>
      </c>
      <c r="M100">
        <v>15</v>
      </c>
      <c r="O100">
        <v>20</v>
      </c>
      <c r="P100" t="s">
        <v>79</v>
      </c>
      <c r="Q100">
        <v>1</v>
      </c>
      <c r="R100" t="s">
        <v>245</v>
      </c>
      <c r="S100" t="s">
        <v>81</v>
      </c>
      <c r="T100" t="s">
        <v>246</v>
      </c>
      <c r="U100" t="s">
        <v>61</v>
      </c>
      <c r="W100">
        <v>96</v>
      </c>
      <c r="X100" t="s">
        <v>83</v>
      </c>
      <c r="Y100">
        <v>4</v>
      </c>
      <c r="Z100" t="s">
        <v>71</v>
      </c>
      <c r="AA100" t="s">
        <v>71</v>
      </c>
      <c r="AB100" t="s">
        <v>121</v>
      </c>
      <c r="AD100">
        <v>46</v>
      </c>
      <c r="AG100" t="s">
        <v>97</v>
      </c>
      <c r="AH100">
        <v>46000</v>
      </c>
      <c r="AK100" t="s">
        <v>61</v>
      </c>
      <c r="AL100">
        <v>50</v>
      </c>
      <c r="AM100" t="str">
        <f t="shared" si="11"/>
        <v>Significant</v>
      </c>
      <c r="AN100" t="str">
        <f t="shared" si="12"/>
        <v>Low</v>
      </c>
      <c r="AQ100" t="s">
        <v>79</v>
      </c>
      <c r="AX100" t="s">
        <v>69</v>
      </c>
      <c r="AY100" t="s">
        <v>69</v>
      </c>
      <c r="BB100" t="s">
        <v>248</v>
      </c>
    </row>
    <row r="101" spans="1:54">
      <c r="A101" t="s">
        <v>242</v>
      </c>
      <c r="B101">
        <v>1984</v>
      </c>
      <c r="C101" s="4" t="s">
        <v>49</v>
      </c>
      <c r="D101" s="4" t="s">
        <v>50</v>
      </c>
      <c r="E101">
        <v>7778509</v>
      </c>
      <c r="F101" t="s">
        <v>243</v>
      </c>
      <c r="G101" t="s">
        <v>244</v>
      </c>
      <c r="H101" t="s">
        <v>53</v>
      </c>
      <c r="I101" t="s">
        <v>54</v>
      </c>
      <c r="J101" t="s">
        <v>55</v>
      </c>
      <c r="K101" t="s">
        <v>78</v>
      </c>
      <c r="L101" t="s">
        <v>57</v>
      </c>
      <c r="M101">
        <v>10</v>
      </c>
      <c r="O101">
        <v>25</v>
      </c>
      <c r="P101" t="s">
        <v>79</v>
      </c>
      <c r="Q101">
        <v>1</v>
      </c>
      <c r="R101" t="s">
        <v>245</v>
      </c>
      <c r="S101" t="s">
        <v>81</v>
      </c>
      <c r="T101" t="s">
        <v>246</v>
      </c>
      <c r="U101" t="s">
        <v>61</v>
      </c>
      <c r="W101">
        <v>192</v>
      </c>
      <c r="X101" t="s">
        <v>83</v>
      </c>
      <c r="Y101">
        <v>8</v>
      </c>
      <c r="Z101" t="s">
        <v>71</v>
      </c>
      <c r="AA101" t="s">
        <v>71</v>
      </c>
      <c r="AB101" t="s">
        <v>121</v>
      </c>
      <c r="AD101">
        <v>50</v>
      </c>
      <c r="AG101" t="s">
        <v>97</v>
      </c>
      <c r="AH101">
        <v>50000</v>
      </c>
      <c r="AK101" t="s">
        <v>61</v>
      </c>
      <c r="AL101">
        <v>50</v>
      </c>
      <c r="AM101" t="str">
        <f t="shared" si="11"/>
        <v>Significant</v>
      </c>
      <c r="AN101" t="str">
        <f t="shared" si="12"/>
        <v>Low</v>
      </c>
      <c r="AQ101" t="s">
        <v>79</v>
      </c>
      <c r="AX101" t="s">
        <v>69</v>
      </c>
      <c r="AY101" t="s">
        <v>69</v>
      </c>
      <c r="BB101" t="s">
        <v>248</v>
      </c>
    </row>
    <row r="102" spans="1:54">
      <c r="A102" t="s">
        <v>242</v>
      </c>
      <c r="B102">
        <v>1984</v>
      </c>
      <c r="C102" s="4" t="s">
        <v>49</v>
      </c>
      <c r="D102" s="4" t="s">
        <v>50</v>
      </c>
      <c r="E102">
        <v>7778509</v>
      </c>
      <c r="F102" t="s">
        <v>243</v>
      </c>
      <c r="G102" t="s">
        <v>244</v>
      </c>
      <c r="H102" t="s">
        <v>53</v>
      </c>
      <c r="I102" t="s">
        <v>54</v>
      </c>
      <c r="J102" t="s">
        <v>55</v>
      </c>
      <c r="K102" t="s">
        <v>78</v>
      </c>
      <c r="L102" t="s">
        <v>57</v>
      </c>
      <c r="M102">
        <v>5</v>
      </c>
      <c r="O102">
        <v>35</v>
      </c>
      <c r="P102" t="s">
        <v>79</v>
      </c>
      <c r="Q102">
        <v>1</v>
      </c>
      <c r="R102" t="s">
        <v>245</v>
      </c>
      <c r="S102" t="s">
        <v>81</v>
      </c>
      <c r="T102" t="s">
        <v>246</v>
      </c>
      <c r="U102" t="s">
        <v>61</v>
      </c>
      <c r="W102">
        <v>384</v>
      </c>
      <c r="X102" t="s">
        <v>83</v>
      </c>
      <c r="Y102">
        <v>16</v>
      </c>
      <c r="Z102" t="s">
        <v>71</v>
      </c>
      <c r="AA102" t="s">
        <v>71</v>
      </c>
      <c r="AB102" t="s">
        <v>121</v>
      </c>
      <c r="AD102">
        <v>52</v>
      </c>
      <c r="AG102" t="s">
        <v>97</v>
      </c>
      <c r="AH102">
        <v>52000</v>
      </c>
      <c r="AK102" t="s">
        <v>61</v>
      </c>
      <c r="AL102">
        <v>50</v>
      </c>
      <c r="AM102" t="str">
        <f t="shared" si="11"/>
        <v>Significant</v>
      </c>
      <c r="AN102" t="str">
        <f t="shared" si="12"/>
        <v>Low</v>
      </c>
      <c r="AQ102" t="s">
        <v>79</v>
      </c>
      <c r="AX102" t="s">
        <v>69</v>
      </c>
      <c r="AY102" t="s">
        <v>69</v>
      </c>
      <c r="BB102" t="s">
        <v>248</v>
      </c>
    </row>
    <row r="103" spans="1:54">
      <c r="A103" t="s">
        <v>242</v>
      </c>
      <c r="B103">
        <v>1984</v>
      </c>
      <c r="C103" s="4" t="s">
        <v>49</v>
      </c>
      <c r="D103" s="4" t="s">
        <v>50</v>
      </c>
      <c r="E103">
        <v>7778509</v>
      </c>
      <c r="F103" t="s">
        <v>243</v>
      </c>
      <c r="G103" t="s">
        <v>244</v>
      </c>
      <c r="H103" t="s">
        <v>53</v>
      </c>
      <c r="I103" t="s">
        <v>54</v>
      </c>
      <c r="J103" t="s">
        <v>55</v>
      </c>
      <c r="K103" t="s">
        <v>78</v>
      </c>
      <c r="L103" t="s">
        <v>57</v>
      </c>
      <c r="M103">
        <v>5</v>
      </c>
      <c r="O103">
        <v>40</v>
      </c>
      <c r="P103" t="s">
        <v>79</v>
      </c>
      <c r="Q103">
        <v>1</v>
      </c>
      <c r="R103" t="s">
        <v>245</v>
      </c>
      <c r="S103" t="s">
        <v>81</v>
      </c>
      <c r="T103" t="s">
        <v>246</v>
      </c>
      <c r="U103" t="s">
        <v>61</v>
      </c>
      <c r="W103">
        <v>384</v>
      </c>
      <c r="X103" t="s">
        <v>83</v>
      </c>
      <c r="Y103">
        <v>16</v>
      </c>
      <c r="Z103" t="s">
        <v>71</v>
      </c>
      <c r="AA103" t="s">
        <v>71</v>
      </c>
      <c r="AB103" t="s">
        <v>121</v>
      </c>
      <c r="AD103">
        <v>52</v>
      </c>
      <c r="AG103" t="s">
        <v>97</v>
      </c>
      <c r="AH103">
        <v>52000</v>
      </c>
      <c r="AK103" t="s">
        <v>61</v>
      </c>
      <c r="AL103">
        <v>50</v>
      </c>
      <c r="AM103" t="str">
        <f t="shared" si="11"/>
        <v>Significant</v>
      </c>
      <c r="AN103" t="str">
        <f t="shared" si="12"/>
        <v>Low</v>
      </c>
      <c r="AQ103" t="s">
        <v>79</v>
      </c>
      <c r="AX103" t="s">
        <v>69</v>
      </c>
      <c r="AY103" t="s">
        <v>69</v>
      </c>
      <c r="BB103" t="s">
        <v>248</v>
      </c>
    </row>
    <row r="104" spans="1:54">
      <c r="A104" t="s">
        <v>242</v>
      </c>
      <c r="B104">
        <v>1984</v>
      </c>
      <c r="C104" s="4" t="s">
        <v>49</v>
      </c>
      <c r="D104" s="4" t="s">
        <v>50</v>
      </c>
      <c r="E104">
        <v>7778509</v>
      </c>
      <c r="F104" t="s">
        <v>243</v>
      </c>
      <c r="G104" t="s">
        <v>244</v>
      </c>
      <c r="H104" t="s">
        <v>53</v>
      </c>
      <c r="I104" t="s">
        <v>54</v>
      </c>
      <c r="J104" t="s">
        <v>55</v>
      </c>
      <c r="K104" t="s">
        <v>78</v>
      </c>
      <c r="L104" t="s">
        <v>57</v>
      </c>
      <c r="M104">
        <v>5</v>
      </c>
      <c r="O104">
        <v>20</v>
      </c>
      <c r="P104" t="s">
        <v>79</v>
      </c>
      <c r="Q104">
        <v>1</v>
      </c>
      <c r="R104" t="s">
        <v>245</v>
      </c>
      <c r="S104" t="s">
        <v>81</v>
      </c>
      <c r="T104" t="s">
        <v>246</v>
      </c>
      <c r="U104" t="s">
        <v>61</v>
      </c>
      <c r="W104">
        <v>192</v>
      </c>
      <c r="X104" t="s">
        <v>83</v>
      </c>
      <c r="Y104">
        <v>8</v>
      </c>
      <c r="Z104" t="s">
        <v>71</v>
      </c>
      <c r="AA104" t="s">
        <v>71</v>
      </c>
      <c r="AB104" t="s">
        <v>121</v>
      </c>
      <c r="AD104">
        <v>62</v>
      </c>
      <c r="AG104" t="s">
        <v>97</v>
      </c>
      <c r="AH104">
        <v>62000</v>
      </c>
      <c r="AK104" t="s">
        <v>61</v>
      </c>
      <c r="AL104">
        <v>50</v>
      </c>
      <c r="AM104" t="str">
        <f t="shared" si="11"/>
        <v>Significant</v>
      </c>
      <c r="AN104" t="str">
        <f t="shared" si="12"/>
        <v>Low</v>
      </c>
      <c r="AQ104" t="s">
        <v>79</v>
      </c>
      <c r="AX104" t="s">
        <v>69</v>
      </c>
      <c r="AY104" t="s">
        <v>69</v>
      </c>
      <c r="BB104" t="s">
        <v>248</v>
      </c>
    </row>
    <row r="105" spans="1:54">
      <c r="A105" t="s">
        <v>242</v>
      </c>
      <c r="B105">
        <v>1984</v>
      </c>
      <c r="C105" s="4" t="s">
        <v>49</v>
      </c>
      <c r="D105" s="4" t="s">
        <v>50</v>
      </c>
      <c r="E105">
        <v>7778509</v>
      </c>
      <c r="F105" t="s">
        <v>243</v>
      </c>
      <c r="G105" t="s">
        <v>244</v>
      </c>
      <c r="H105" t="s">
        <v>53</v>
      </c>
      <c r="I105" t="s">
        <v>54</v>
      </c>
      <c r="J105" t="s">
        <v>55</v>
      </c>
      <c r="K105" t="s">
        <v>78</v>
      </c>
      <c r="L105" t="s">
        <v>57</v>
      </c>
      <c r="M105">
        <v>15</v>
      </c>
      <c r="O105">
        <v>25</v>
      </c>
      <c r="P105" t="s">
        <v>79</v>
      </c>
      <c r="Q105">
        <v>1</v>
      </c>
      <c r="R105" t="s">
        <v>245</v>
      </c>
      <c r="S105" t="s">
        <v>81</v>
      </c>
      <c r="T105" t="s">
        <v>246</v>
      </c>
      <c r="U105" t="s">
        <v>61</v>
      </c>
      <c r="W105">
        <v>96</v>
      </c>
      <c r="X105" t="s">
        <v>83</v>
      </c>
      <c r="Y105">
        <v>4</v>
      </c>
      <c r="Z105" t="s">
        <v>71</v>
      </c>
      <c r="AA105" t="s">
        <v>71</v>
      </c>
      <c r="AB105" t="s">
        <v>121</v>
      </c>
      <c r="AD105">
        <v>64</v>
      </c>
      <c r="AG105" t="s">
        <v>97</v>
      </c>
      <c r="AH105">
        <v>64000</v>
      </c>
      <c r="AK105" t="s">
        <v>61</v>
      </c>
      <c r="AL105">
        <v>50</v>
      </c>
      <c r="AM105" t="str">
        <f t="shared" si="11"/>
        <v>Significant</v>
      </c>
      <c r="AN105" t="str">
        <f t="shared" si="12"/>
        <v>Low</v>
      </c>
      <c r="AQ105" t="s">
        <v>79</v>
      </c>
      <c r="AX105" t="s">
        <v>69</v>
      </c>
      <c r="AY105" t="s">
        <v>69</v>
      </c>
      <c r="BB105" t="s">
        <v>248</v>
      </c>
    </row>
    <row r="106" spans="1:54">
      <c r="A106" t="s">
        <v>242</v>
      </c>
      <c r="B106">
        <v>1984</v>
      </c>
      <c r="C106" s="4" t="s">
        <v>49</v>
      </c>
      <c r="D106" s="4" t="s">
        <v>50</v>
      </c>
      <c r="E106">
        <v>7778509</v>
      </c>
      <c r="F106" t="s">
        <v>243</v>
      </c>
      <c r="G106" t="s">
        <v>244</v>
      </c>
      <c r="H106" t="s">
        <v>53</v>
      </c>
      <c r="I106" t="s">
        <v>54</v>
      </c>
      <c r="J106" t="s">
        <v>55</v>
      </c>
      <c r="K106" t="s">
        <v>78</v>
      </c>
      <c r="L106" t="s">
        <v>57</v>
      </c>
      <c r="M106">
        <v>15</v>
      </c>
      <c r="O106">
        <v>15</v>
      </c>
      <c r="P106" t="s">
        <v>79</v>
      </c>
      <c r="Q106">
        <v>1</v>
      </c>
      <c r="R106" t="s">
        <v>245</v>
      </c>
      <c r="S106" t="s">
        <v>81</v>
      </c>
      <c r="T106" t="s">
        <v>246</v>
      </c>
      <c r="U106" t="s">
        <v>61</v>
      </c>
      <c r="W106">
        <v>192</v>
      </c>
      <c r="X106" t="s">
        <v>83</v>
      </c>
      <c r="Y106">
        <v>8</v>
      </c>
      <c r="Z106" t="s">
        <v>71</v>
      </c>
      <c r="AA106" t="s">
        <v>71</v>
      </c>
      <c r="AB106" t="s">
        <v>121</v>
      </c>
      <c r="AD106">
        <v>65</v>
      </c>
      <c r="AG106" t="s">
        <v>97</v>
      </c>
      <c r="AH106">
        <v>65000</v>
      </c>
      <c r="AK106" t="s">
        <v>61</v>
      </c>
      <c r="AL106">
        <v>50</v>
      </c>
      <c r="AM106" t="str">
        <f t="shared" si="11"/>
        <v>Significant</v>
      </c>
      <c r="AN106" t="str">
        <f t="shared" si="12"/>
        <v>Low</v>
      </c>
      <c r="AQ106" t="s">
        <v>79</v>
      </c>
      <c r="AX106" t="s">
        <v>69</v>
      </c>
      <c r="AY106" t="s">
        <v>69</v>
      </c>
      <c r="BB106" t="s">
        <v>248</v>
      </c>
    </row>
    <row r="107" spans="1:54">
      <c r="A107" t="s">
        <v>242</v>
      </c>
      <c r="B107">
        <v>1984</v>
      </c>
      <c r="C107" s="4" t="s">
        <v>49</v>
      </c>
      <c r="D107" s="4" t="s">
        <v>50</v>
      </c>
      <c r="E107">
        <v>7778509</v>
      </c>
      <c r="F107" t="s">
        <v>243</v>
      </c>
      <c r="G107" t="s">
        <v>244</v>
      </c>
      <c r="H107" t="s">
        <v>53</v>
      </c>
      <c r="I107" t="s">
        <v>54</v>
      </c>
      <c r="J107" t="s">
        <v>55</v>
      </c>
      <c r="K107" t="s">
        <v>78</v>
      </c>
      <c r="L107" t="s">
        <v>57</v>
      </c>
      <c r="M107">
        <v>10</v>
      </c>
      <c r="O107">
        <v>30</v>
      </c>
      <c r="P107" t="s">
        <v>79</v>
      </c>
      <c r="Q107">
        <v>1</v>
      </c>
      <c r="R107" t="s">
        <v>245</v>
      </c>
      <c r="S107" t="s">
        <v>81</v>
      </c>
      <c r="T107" t="s">
        <v>246</v>
      </c>
      <c r="U107" t="s">
        <v>61</v>
      </c>
      <c r="W107">
        <v>192</v>
      </c>
      <c r="X107" t="s">
        <v>83</v>
      </c>
      <c r="Y107">
        <v>8</v>
      </c>
      <c r="Z107" t="s">
        <v>71</v>
      </c>
      <c r="AA107" t="s">
        <v>71</v>
      </c>
      <c r="AB107" t="s">
        <v>121</v>
      </c>
      <c r="AD107">
        <v>68</v>
      </c>
      <c r="AG107" t="s">
        <v>97</v>
      </c>
      <c r="AH107">
        <v>68000</v>
      </c>
      <c r="AK107" t="s">
        <v>61</v>
      </c>
      <c r="AL107">
        <v>50</v>
      </c>
      <c r="AM107" t="str">
        <f t="shared" si="11"/>
        <v>Significant</v>
      </c>
      <c r="AN107" t="str">
        <f t="shared" si="12"/>
        <v>Low</v>
      </c>
      <c r="AQ107" t="s">
        <v>79</v>
      </c>
      <c r="AX107" t="s">
        <v>69</v>
      </c>
      <c r="AY107" t="s">
        <v>69</v>
      </c>
      <c r="BB107" t="s">
        <v>248</v>
      </c>
    </row>
    <row r="108" spans="1:54">
      <c r="A108" t="s">
        <v>242</v>
      </c>
      <c r="B108">
        <v>1984</v>
      </c>
      <c r="C108" s="4" t="s">
        <v>49</v>
      </c>
      <c r="D108" s="4" t="s">
        <v>50</v>
      </c>
      <c r="E108">
        <v>7778509</v>
      </c>
      <c r="F108" t="s">
        <v>243</v>
      </c>
      <c r="G108" t="s">
        <v>244</v>
      </c>
      <c r="H108" t="s">
        <v>53</v>
      </c>
      <c r="I108" t="s">
        <v>54</v>
      </c>
      <c r="J108" t="s">
        <v>55</v>
      </c>
      <c r="K108" t="s">
        <v>78</v>
      </c>
      <c r="L108" t="s">
        <v>57</v>
      </c>
      <c r="M108">
        <v>10</v>
      </c>
      <c r="O108">
        <v>15</v>
      </c>
      <c r="P108" t="s">
        <v>79</v>
      </c>
      <c r="Q108">
        <v>1</v>
      </c>
      <c r="R108" t="s">
        <v>245</v>
      </c>
      <c r="S108" t="s">
        <v>81</v>
      </c>
      <c r="T108" t="s">
        <v>246</v>
      </c>
      <c r="U108" t="s">
        <v>61</v>
      </c>
      <c r="W108">
        <v>96</v>
      </c>
      <c r="X108" t="s">
        <v>83</v>
      </c>
      <c r="Y108">
        <v>4</v>
      </c>
      <c r="Z108" t="s">
        <v>71</v>
      </c>
      <c r="AA108" t="s">
        <v>71</v>
      </c>
      <c r="AB108" t="s">
        <v>121</v>
      </c>
      <c r="AD108">
        <v>70</v>
      </c>
      <c r="AG108" t="s">
        <v>97</v>
      </c>
      <c r="AH108">
        <v>70000</v>
      </c>
      <c r="AK108" t="s">
        <v>61</v>
      </c>
      <c r="AL108">
        <v>50</v>
      </c>
      <c r="AM108" t="str">
        <f t="shared" si="11"/>
        <v>Significant</v>
      </c>
      <c r="AN108" t="str">
        <f t="shared" si="12"/>
        <v>Low</v>
      </c>
      <c r="AQ108" t="s">
        <v>79</v>
      </c>
      <c r="AX108" t="s">
        <v>69</v>
      </c>
      <c r="AY108" t="s">
        <v>69</v>
      </c>
      <c r="BB108" t="s">
        <v>248</v>
      </c>
    </row>
    <row r="109" spans="1:54">
      <c r="A109" t="s">
        <v>242</v>
      </c>
      <c r="B109">
        <v>1984</v>
      </c>
      <c r="C109" s="4" t="s">
        <v>49</v>
      </c>
      <c r="D109" s="4" t="s">
        <v>50</v>
      </c>
      <c r="E109">
        <v>7778509</v>
      </c>
      <c r="F109" t="s">
        <v>243</v>
      </c>
      <c r="G109" t="s">
        <v>244</v>
      </c>
      <c r="H109" t="s">
        <v>53</v>
      </c>
      <c r="I109" t="s">
        <v>54</v>
      </c>
      <c r="J109" t="s">
        <v>55</v>
      </c>
      <c r="K109" t="s">
        <v>78</v>
      </c>
      <c r="L109" t="s">
        <v>57</v>
      </c>
      <c r="M109">
        <v>15</v>
      </c>
      <c r="O109">
        <v>30</v>
      </c>
      <c r="P109" t="s">
        <v>79</v>
      </c>
      <c r="Q109">
        <v>1</v>
      </c>
      <c r="R109" t="s">
        <v>245</v>
      </c>
      <c r="S109" t="s">
        <v>81</v>
      </c>
      <c r="T109" t="s">
        <v>246</v>
      </c>
      <c r="U109" t="s">
        <v>61</v>
      </c>
      <c r="W109">
        <v>96</v>
      </c>
      <c r="X109" t="s">
        <v>83</v>
      </c>
      <c r="Y109">
        <v>4</v>
      </c>
      <c r="Z109" t="s">
        <v>71</v>
      </c>
      <c r="AA109" t="s">
        <v>71</v>
      </c>
      <c r="AB109" t="s">
        <v>121</v>
      </c>
      <c r="AD109">
        <v>98</v>
      </c>
      <c r="AG109" t="s">
        <v>97</v>
      </c>
      <c r="AH109">
        <v>98000</v>
      </c>
      <c r="AK109" t="s">
        <v>61</v>
      </c>
      <c r="AL109">
        <v>50</v>
      </c>
      <c r="AM109" t="str">
        <f t="shared" si="11"/>
        <v>Significant</v>
      </c>
      <c r="AN109" t="str">
        <f t="shared" si="12"/>
        <v>Low</v>
      </c>
      <c r="AQ109" t="s">
        <v>79</v>
      </c>
      <c r="AX109" t="s">
        <v>69</v>
      </c>
      <c r="AY109" t="s">
        <v>69</v>
      </c>
      <c r="BB109" t="s">
        <v>248</v>
      </c>
    </row>
    <row r="110" spans="1:54">
      <c r="A110" t="s">
        <v>242</v>
      </c>
      <c r="B110">
        <v>1984</v>
      </c>
      <c r="C110" s="4" t="s">
        <v>49</v>
      </c>
      <c r="D110" s="4" t="s">
        <v>50</v>
      </c>
      <c r="E110">
        <v>7778509</v>
      </c>
      <c r="F110" t="s">
        <v>243</v>
      </c>
      <c r="G110" t="s">
        <v>244</v>
      </c>
      <c r="H110" t="s">
        <v>53</v>
      </c>
      <c r="I110" t="s">
        <v>54</v>
      </c>
      <c r="J110" t="s">
        <v>55</v>
      </c>
      <c r="K110" t="s">
        <v>78</v>
      </c>
      <c r="L110" t="s">
        <v>57</v>
      </c>
      <c r="M110">
        <v>5</v>
      </c>
      <c r="O110">
        <v>25</v>
      </c>
      <c r="P110" t="s">
        <v>79</v>
      </c>
      <c r="Q110">
        <v>1</v>
      </c>
      <c r="R110" t="s">
        <v>245</v>
      </c>
      <c r="S110" t="s">
        <v>81</v>
      </c>
      <c r="T110" t="s">
        <v>246</v>
      </c>
      <c r="U110" t="s">
        <v>61</v>
      </c>
      <c r="W110">
        <v>192</v>
      </c>
      <c r="X110" t="s">
        <v>83</v>
      </c>
      <c r="Y110">
        <v>8</v>
      </c>
      <c r="Z110" t="s">
        <v>71</v>
      </c>
      <c r="AA110" t="s">
        <v>71</v>
      </c>
      <c r="AB110" t="s">
        <v>121</v>
      </c>
      <c r="AD110">
        <v>105</v>
      </c>
      <c r="AG110" t="s">
        <v>97</v>
      </c>
      <c r="AH110">
        <v>105000</v>
      </c>
      <c r="AK110" t="s">
        <v>61</v>
      </c>
      <c r="AL110">
        <v>50</v>
      </c>
      <c r="AM110" t="str">
        <f t="shared" si="11"/>
        <v>Significant</v>
      </c>
      <c r="AN110" t="str">
        <f t="shared" si="12"/>
        <v>Low</v>
      </c>
      <c r="AQ110" t="s">
        <v>79</v>
      </c>
      <c r="AX110" t="s">
        <v>69</v>
      </c>
      <c r="AY110" t="s">
        <v>69</v>
      </c>
      <c r="BB110" t="s">
        <v>248</v>
      </c>
    </row>
    <row r="111" spans="1:54">
      <c r="A111" t="s">
        <v>242</v>
      </c>
      <c r="B111">
        <v>1984</v>
      </c>
      <c r="C111" s="4" t="s">
        <v>49</v>
      </c>
      <c r="D111" s="4" t="s">
        <v>50</v>
      </c>
      <c r="E111">
        <v>7778509</v>
      </c>
      <c r="F111" t="s">
        <v>243</v>
      </c>
      <c r="G111" t="s">
        <v>244</v>
      </c>
      <c r="H111" t="s">
        <v>53</v>
      </c>
      <c r="I111" t="s">
        <v>54</v>
      </c>
      <c r="J111" t="s">
        <v>55</v>
      </c>
      <c r="K111" t="s">
        <v>78</v>
      </c>
      <c r="L111" t="s">
        <v>57</v>
      </c>
      <c r="M111">
        <v>15</v>
      </c>
      <c r="O111">
        <v>35</v>
      </c>
      <c r="P111" t="s">
        <v>79</v>
      </c>
      <c r="Q111">
        <v>1</v>
      </c>
      <c r="R111" t="s">
        <v>245</v>
      </c>
      <c r="S111" t="s">
        <v>81</v>
      </c>
      <c r="T111" t="s">
        <v>246</v>
      </c>
      <c r="U111" t="s">
        <v>61</v>
      </c>
      <c r="W111">
        <v>96</v>
      </c>
      <c r="X111" t="s">
        <v>83</v>
      </c>
      <c r="Y111">
        <v>4</v>
      </c>
      <c r="Z111" t="s">
        <v>71</v>
      </c>
      <c r="AA111" t="s">
        <v>71</v>
      </c>
      <c r="AB111" t="s">
        <v>121</v>
      </c>
      <c r="AD111">
        <v>110</v>
      </c>
      <c r="AG111" t="s">
        <v>97</v>
      </c>
      <c r="AH111">
        <v>110000</v>
      </c>
      <c r="AK111" t="s">
        <v>61</v>
      </c>
      <c r="AL111">
        <v>50</v>
      </c>
      <c r="AM111" t="str">
        <f t="shared" si="11"/>
        <v>Significant</v>
      </c>
      <c r="AN111" t="str">
        <f t="shared" si="12"/>
        <v>Low</v>
      </c>
      <c r="AQ111" t="s">
        <v>79</v>
      </c>
      <c r="AX111" t="s">
        <v>69</v>
      </c>
      <c r="AY111" t="s">
        <v>69</v>
      </c>
      <c r="BB111" t="s">
        <v>248</v>
      </c>
    </row>
    <row r="112" spans="1:54">
      <c r="A112" t="s">
        <v>242</v>
      </c>
      <c r="B112">
        <v>1984</v>
      </c>
      <c r="C112" s="4" t="s">
        <v>49</v>
      </c>
      <c r="D112" s="4" t="s">
        <v>50</v>
      </c>
      <c r="E112">
        <v>7778509</v>
      </c>
      <c r="F112" t="s">
        <v>243</v>
      </c>
      <c r="G112" t="s">
        <v>244</v>
      </c>
      <c r="H112" t="s">
        <v>53</v>
      </c>
      <c r="I112" t="s">
        <v>54</v>
      </c>
      <c r="J112" t="s">
        <v>55</v>
      </c>
      <c r="K112" t="s">
        <v>78</v>
      </c>
      <c r="L112" t="s">
        <v>57</v>
      </c>
      <c r="M112">
        <v>10</v>
      </c>
      <c r="O112">
        <v>20</v>
      </c>
      <c r="P112" t="s">
        <v>79</v>
      </c>
      <c r="Q112">
        <v>1</v>
      </c>
      <c r="R112" t="s">
        <v>245</v>
      </c>
      <c r="S112" t="s">
        <v>81</v>
      </c>
      <c r="T112" t="s">
        <v>246</v>
      </c>
      <c r="U112" t="s">
        <v>61</v>
      </c>
      <c r="W112">
        <v>96</v>
      </c>
      <c r="X112" t="s">
        <v>83</v>
      </c>
      <c r="Y112">
        <v>4</v>
      </c>
      <c r="Z112" t="s">
        <v>71</v>
      </c>
      <c r="AA112" t="s">
        <v>71</v>
      </c>
      <c r="AB112" t="s">
        <v>121</v>
      </c>
      <c r="AD112">
        <v>120</v>
      </c>
      <c r="AG112" t="s">
        <v>97</v>
      </c>
      <c r="AH112">
        <v>120000</v>
      </c>
      <c r="AK112" t="s">
        <v>61</v>
      </c>
      <c r="AL112">
        <v>50</v>
      </c>
      <c r="AM112" t="str">
        <f t="shared" si="11"/>
        <v>Significant</v>
      </c>
      <c r="AN112" t="str">
        <f t="shared" si="12"/>
        <v>Low</v>
      </c>
      <c r="AQ112" t="s">
        <v>79</v>
      </c>
      <c r="AX112" t="s">
        <v>69</v>
      </c>
      <c r="AY112" t="s">
        <v>69</v>
      </c>
      <c r="BB112" t="s">
        <v>248</v>
      </c>
    </row>
    <row r="113" spans="1:54">
      <c r="A113" t="s">
        <v>242</v>
      </c>
      <c r="B113">
        <v>1984</v>
      </c>
      <c r="C113" s="4" t="s">
        <v>49</v>
      </c>
      <c r="D113" s="4" t="s">
        <v>50</v>
      </c>
      <c r="E113">
        <v>7778509</v>
      </c>
      <c r="F113" t="s">
        <v>243</v>
      </c>
      <c r="G113" t="s">
        <v>244</v>
      </c>
      <c r="H113" t="s">
        <v>53</v>
      </c>
      <c r="I113" t="s">
        <v>54</v>
      </c>
      <c r="J113" t="s">
        <v>55</v>
      </c>
      <c r="K113" t="s">
        <v>78</v>
      </c>
      <c r="L113" t="s">
        <v>57</v>
      </c>
      <c r="M113">
        <v>5</v>
      </c>
      <c r="O113">
        <v>30</v>
      </c>
      <c r="P113" t="s">
        <v>79</v>
      </c>
      <c r="Q113">
        <v>1</v>
      </c>
      <c r="R113" t="s">
        <v>245</v>
      </c>
      <c r="S113" t="s">
        <v>81</v>
      </c>
      <c r="T113" t="s">
        <v>246</v>
      </c>
      <c r="U113" t="s">
        <v>61</v>
      </c>
      <c r="W113">
        <v>192</v>
      </c>
      <c r="X113" t="s">
        <v>83</v>
      </c>
      <c r="Y113">
        <v>8</v>
      </c>
      <c r="Z113" t="s">
        <v>71</v>
      </c>
      <c r="AA113" t="s">
        <v>71</v>
      </c>
      <c r="AB113" t="s">
        <v>121</v>
      </c>
      <c r="AD113">
        <v>135</v>
      </c>
      <c r="AG113" t="s">
        <v>97</v>
      </c>
      <c r="AH113">
        <v>135000</v>
      </c>
      <c r="AK113" t="s">
        <v>61</v>
      </c>
      <c r="AL113">
        <v>50</v>
      </c>
      <c r="AM113" t="str">
        <f t="shared" si="11"/>
        <v>Significant</v>
      </c>
      <c r="AN113" t="str">
        <f t="shared" si="12"/>
        <v>Low</v>
      </c>
      <c r="AQ113" t="s">
        <v>79</v>
      </c>
      <c r="AX113" t="s">
        <v>69</v>
      </c>
      <c r="AY113" t="s">
        <v>69</v>
      </c>
      <c r="BB113" t="s">
        <v>248</v>
      </c>
    </row>
    <row r="114" spans="1:54">
      <c r="A114" t="s">
        <v>242</v>
      </c>
      <c r="B114">
        <v>1984</v>
      </c>
      <c r="C114" s="4" t="s">
        <v>49</v>
      </c>
      <c r="D114" s="4" t="s">
        <v>50</v>
      </c>
      <c r="E114">
        <v>7778509</v>
      </c>
      <c r="F114" t="s">
        <v>243</v>
      </c>
      <c r="G114" t="s">
        <v>244</v>
      </c>
      <c r="H114" t="s">
        <v>53</v>
      </c>
      <c r="I114" t="s">
        <v>54</v>
      </c>
      <c r="J114" t="s">
        <v>55</v>
      </c>
      <c r="K114" t="s">
        <v>78</v>
      </c>
      <c r="L114" t="s">
        <v>57</v>
      </c>
      <c r="M114">
        <v>10</v>
      </c>
      <c r="O114">
        <v>25</v>
      </c>
      <c r="P114" t="s">
        <v>79</v>
      </c>
      <c r="Q114">
        <v>1</v>
      </c>
      <c r="R114" t="s">
        <v>245</v>
      </c>
      <c r="S114" t="s">
        <v>81</v>
      </c>
      <c r="T114" t="s">
        <v>246</v>
      </c>
      <c r="U114" t="s">
        <v>61</v>
      </c>
      <c r="W114">
        <v>96</v>
      </c>
      <c r="X114" t="s">
        <v>83</v>
      </c>
      <c r="Y114">
        <v>4</v>
      </c>
      <c r="Z114" t="s">
        <v>71</v>
      </c>
      <c r="AA114" t="s">
        <v>71</v>
      </c>
      <c r="AB114" t="s">
        <v>121</v>
      </c>
      <c r="AD114">
        <v>160</v>
      </c>
      <c r="AG114" t="s">
        <v>97</v>
      </c>
      <c r="AH114">
        <v>160000</v>
      </c>
      <c r="AK114" t="s">
        <v>61</v>
      </c>
      <c r="AL114">
        <v>50</v>
      </c>
      <c r="AM114" t="str">
        <f t="shared" si="11"/>
        <v>Significant</v>
      </c>
      <c r="AN114" t="str">
        <f t="shared" si="12"/>
        <v>Low</v>
      </c>
      <c r="AQ114" t="s">
        <v>79</v>
      </c>
      <c r="AX114" t="s">
        <v>69</v>
      </c>
      <c r="AY114" t="s">
        <v>69</v>
      </c>
      <c r="BB114" t="s">
        <v>248</v>
      </c>
    </row>
    <row r="115" spans="1:54">
      <c r="A115" t="s">
        <v>242</v>
      </c>
      <c r="B115">
        <v>1984</v>
      </c>
      <c r="C115" s="4" t="s">
        <v>49</v>
      </c>
      <c r="D115" s="4" t="s">
        <v>50</v>
      </c>
      <c r="E115">
        <v>7778509</v>
      </c>
      <c r="F115" t="s">
        <v>243</v>
      </c>
      <c r="G115" t="s">
        <v>244</v>
      </c>
      <c r="H115" t="s">
        <v>53</v>
      </c>
      <c r="I115" t="s">
        <v>54</v>
      </c>
      <c r="J115" t="s">
        <v>55</v>
      </c>
      <c r="K115" t="s">
        <v>78</v>
      </c>
      <c r="L115" t="s">
        <v>57</v>
      </c>
      <c r="M115">
        <v>5</v>
      </c>
      <c r="O115">
        <v>35</v>
      </c>
      <c r="P115" t="s">
        <v>79</v>
      </c>
      <c r="Q115">
        <v>1</v>
      </c>
      <c r="R115" t="s">
        <v>245</v>
      </c>
      <c r="S115" t="s">
        <v>81</v>
      </c>
      <c r="T115" t="s">
        <v>246</v>
      </c>
      <c r="U115" t="s">
        <v>61</v>
      </c>
      <c r="W115">
        <v>192</v>
      </c>
      <c r="X115" t="s">
        <v>83</v>
      </c>
      <c r="Y115">
        <v>8</v>
      </c>
      <c r="Z115" t="s">
        <v>71</v>
      </c>
      <c r="AA115" t="s">
        <v>71</v>
      </c>
      <c r="AB115" t="s">
        <v>121</v>
      </c>
      <c r="AD115">
        <v>180</v>
      </c>
      <c r="AG115" t="s">
        <v>97</v>
      </c>
      <c r="AH115">
        <v>180000</v>
      </c>
      <c r="AK115" t="s">
        <v>61</v>
      </c>
      <c r="AL115">
        <v>50</v>
      </c>
      <c r="AM115" t="str">
        <f t="shared" si="11"/>
        <v>Significant</v>
      </c>
      <c r="AN115" t="str">
        <f t="shared" si="12"/>
        <v>Low</v>
      </c>
      <c r="AQ115" t="s">
        <v>79</v>
      </c>
      <c r="AX115" t="s">
        <v>69</v>
      </c>
      <c r="AY115" t="s">
        <v>69</v>
      </c>
      <c r="BB115" t="s">
        <v>248</v>
      </c>
    </row>
    <row r="116" spans="1:54">
      <c r="A116" t="s">
        <v>242</v>
      </c>
      <c r="B116">
        <v>1984</v>
      </c>
      <c r="C116" s="4" t="s">
        <v>49</v>
      </c>
      <c r="D116" s="4" t="s">
        <v>50</v>
      </c>
      <c r="E116">
        <v>7778509</v>
      </c>
      <c r="F116" t="s">
        <v>243</v>
      </c>
      <c r="G116" t="s">
        <v>244</v>
      </c>
      <c r="H116" t="s">
        <v>53</v>
      </c>
      <c r="I116" t="s">
        <v>54</v>
      </c>
      <c r="J116" t="s">
        <v>55</v>
      </c>
      <c r="K116" t="s">
        <v>78</v>
      </c>
      <c r="L116" t="s">
        <v>57</v>
      </c>
      <c r="M116">
        <v>5</v>
      </c>
      <c r="O116">
        <v>15</v>
      </c>
      <c r="P116" t="s">
        <v>79</v>
      </c>
      <c r="Q116">
        <v>1</v>
      </c>
      <c r="R116" t="s">
        <v>245</v>
      </c>
      <c r="S116" t="s">
        <v>81</v>
      </c>
      <c r="T116" t="s">
        <v>246</v>
      </c>
      <c r="U116" t="s">
        <v>61</v>
      </c>
      <c r="W116">
        <v>96</v>
      </c>
      <c r="X116" t="s">
        <v>83</v>
      </c>
      <c r="Y116">
        <v>4</v>
      </c>
      <c r="Z116" t="s">
        <v>71</v>
      </c>
      <c r="AA116" t="s">
        <v>71</v>
      </c>
      <c r="AB116" t="s">
        <v>121</v>
      </c>
      <c r="AD116">
        <v>190</v>
      </c>
      <c r="AG116" t="s">
        <v>97</v>
      </c>
      <c r="AH116">
        <v>190000</v>
      </c>
      <c r="AK116" t="s">
        <v>61</v>
      </c>
      <c r="AL116">
        <v>50</v>
      </c>
      <c r="AM116" t="str">
        <f t="shared" si="11"/>
        <v>Significant</v>
      </c>
      <c r="AN116" t="str">
        <f t="shared" si="12"/>
        <v>Low</v>
      </c>
      <c r="AQ116" t="s">
        <v>79</v>
      </c>
      <c r="AX116" t="s">
        <v>69</v>
      </c>
      <c r="AY116" t="s">
        <v>69</v>
      </c>
      <c r="BB116" t="s">
        <v>248</v>
      </c>
    </row>
    <row r="117" spans="1:54">
      <c r="A117" t="s">
        <v>242</v>
      </c>
      <c r="B117">
        <v>1984</v>
      </c>
      <c r="C117" s="4" t="s">
        <v>49</v>
      </c>
      <c r="D117" s="4" t="s">
        <v>50</v>
      </c>
      <c r="E117">
        <v>7778509</v>
      </c>
      <c r="F117" t="s">
        <v>243</v>
      </c>
      <c r="G117" t="s">
        <v>244</v>
      </c>
      <c r="H117" t="s">
        <v>53</v>
      </c>
      <c r="I117" t="s">
        <v>54</v>
      </c>
      <c r="J117" t="s">
        <v>55</v>
      </c>
      <c r="K117" t="s">
        <v>78</v>
      </c>
      <c r="L117" t="s">
        <v>57</v>
      </c>
      <c r="M117">
        <v>5</v>
      </c>
      <c r="O117">
        <v>20</v>
      </c>
      <c r="P117" t="s">
        <v>79</v>
      </c>
      <c r="Q117">
        <v>1</v>
      </c>
      <c r="R117" t="s">
        <v>245</v>
      </c>
      <c r="S117" t="s">
        <v>81</v>
      </c>
      <c r="T117" t="s">
        <v>246</v>
      </c>
      <c r="U117" t="s">
        <v>61</v>
      </c>
      <c r="W117">
        <v>96</v>
      </c>
      <c r="X117" t="s">
        <v>83</v>
      </c>
      <c r="Y117">
        <v>4</v>
      </c>
      <c r="Z117" t="s">
        <v>71</v>
      </c>
      <c r="AA117" t="s">
        <v>71</v>
      </c>
      <c r="AB117" t="s">
        <v>121</v>
      </c>
      <c r="AD117">
        <v>220</v>
      </c>
      <c r="AG117" t="s">
        <v>97</v>
      </c>
      <c r="AH117">
        <v>220000</v>
      </c>
      <c r="AK117" t="s">
        <v>61</v>
      </c>
      <c r="AL117">
        <v>50</v>
      </c>
      <c r="AM117" t="str">
        <f t="shared" si="11"/>
        <v>Significant</v>
      </c>
      <c r="AN117" t="str">
        <f t="shared" si="12"/>
        <v>Low</v>
      </c>
      <c r="AQ117" t="s">
        <v>79</v>
      </c>
      <c r="AX117" t="s">
        <v>69</v>
      </c>
      <c r="AY117" t="s">
        <v>69</v>
      </c>
      <c r="BB117" t="s">
        <v>248</v>
      </c>
    </row>
    <row r="118" spans="1:54">
      <c r="A118" t="s">
        <v>242</v>
      </c>
      <c r="B118">
        <v>1984</v>
      </c>
      <c r="C118" s="4" t="s">
        <v>49</v>
      </c>
      <c r="D118" s="4" t="s">
        <v>50</v>
      </c>
      <c r="E118">
        <v>7778509</v>
      </c>
      <c r="F118" t="s">
        <v>243</v>
      </c>
      <c r="G118" t="s">
        <v>244</v>
      </c>
      <c r="H118" t="s">
        <v>53</v>
      </c>
      <c r="I118" t="s">
        <v>54</v>
      </c>
      <c r="J118" t="s">
        <v>55</v>
      </c>
      <c r="K118" t="s">
        <v>78</v>
      </c>
      <c r="L118" t="s">
        <v>57</v>
      </c>
      <c r="M118">
        <v>10</v>
      </c>
      <c r="O118">
        <v>30</v>
      </c>
      <c r="P118" t="s">
        <v>79</v>
      </c>
      <c r="Q118">
        <v>1</v>
      </c>
      <c r="R118" t="s">
        <v>245</v>
      </c>
      <c r="S118" t="s">
        <v>81</v>
      </c>
      <c r="T118" t="s">
        <v>246</v>
      </c>
      <c r="U118" t="s">
        <v>61</v>
      </c>
      <c r="W118">
        <v>96</v>
      </c>
      <c r="X118" t="s">
        <v>83</v>
      </c>
      <c r="Y118">
        <v>4</v>
      </c>
      <c r="Z118" t="s">
        <v>71</v>
      </c>
      <c r="AA118" t="s">
        <v>71</v>
      </c>
      <c r="AB118" t="s">
        <v>121</v>
      </c>
      <c r="AD118">
        <v>320</v>
      </c>
      <c r="AG118" t="s">
        <v>97</v>
      </c>
      <c r="AH118">
        <v>320000</v>
      </c>
      <c r="AK118" t="s">
        <v>61</v>
      </c>
      <c r="AL118">
        <v>50</v>
      </c>
      <c r="AM118" t="str">
        <f t="shared" si="11"/>
        <v>Significant</v>
      </c>
      <c r="AN118" t="str">
        <f t="shared" si="12"/>
        <v>Low</v>
      </c>
      <c r="AQ118" t="s">
        <v>79</v>
      </c>
      <c r="AX118" t="s">
        <v>69</v>
      </c>
      <c r="AY118" t="s">
        <v>69</v>
      </c>
      <c r="BB118" t="s">
        <v>248</v>
      </c>
    </row>
    <row r="119" spans="1:54">
      <c r="A119" t="s">
        <v>242</v>
      </c>
      <c r="B119">
        <v>1984</v>
      </c>
      <c r="C119" s="4" t="s">
        <v>49</v>
      </c>
      <c r="D119" s="4" t="s">
        <v>50</v>
      </c>
      <c r="E119">
        <v>7778509</v>
      </c>
      <c r="F119" t="s">
        <v>243</v>
      </c>
      <c r="G119" t="s">
        <v>244</v>
      </c>
      <c r="H119" t="s">
        <v>53</v>
      </c>
      <c r="I119" t="s">
        <v>54</v>
      </c>
      <c r="J119" t="s">
        <v>55</v>
      </c>
      <c r="K119" t="s">
        <v>78</v>
      </c>
      <c r="L119" t="s">
        <v>57</v>
      </c>
      <c r="M119">
        <v>5</v>
      </c>
      <c r="O119">
        <v>40</v>
      </c>
      <c r="P119" t="s">
        <v>79</v>
      </c>
      <c r="Q119">
        <v>1</v>
      </c>
      <c r="R119" t="s">
        <v>245</v>
      </c>
      <c r="S119" t="s">
        <v>81</v>
      </c>
      <c r="T119" t="s">
        <v>246</v>
      </c>
      <c r="U119" t="s">
        <v>61</v>
      </c>
      <c r="W119">
        <v>192</v>
      </c>
      <c r="X119" t="s">
        <v>83</v>
      </c>
      <c r="Y119">
        <v>8</v>
      </c>
      <c r="Z119" t="s">
        <v>71</v>
      </c>
      <c r="AA119" t="s">
        <v>71</v>
      </c>
      <c r="AB119" t="s">
        <v>121</v>
      </c>
      <c r="AD119">
        <v>340</v>
      </c>
      <c r="AG119" t="s">
        <v>97</v>
      </c>
      <c r="AH119">
        <v>340000</v>
      </c>
      <c r="AK119" t="s">
        <v>61</v>
      </c>
      <c r="AL119">
        <v>50</v>
      </c>
      <c r="AM119" t="str">
        <f t="shared" si="11"/>
        <v>Significant</v>
      </c>
      <c r="AN119" t="str">
        <f t="shared" si="12"/>
        <v>Low</v>
      </c>
      <c r="AQ119" t="s">
        <v>79</v>
      </c>
      <c r="AX119" t="s">
        <v>69</v>
      </c>
      <c r="AY119" t="s">
        <v>69</v>
      </c>
      <c r="BB119" t="s">
        <v>248</v>
      </c>
    </row>
    <row r="120" spans="1:54">
      <c r="A120" t="s">
        <v>242</v>
      </c>
      <c r="B120">
        <v>1984</v>
      </c>
      <c r="C120" s="4" t="s">
        <v>49</v>
      </c>
      <c r="D120" s="4" t="s">
        <v>50</v>
      </c>
      <c r="E120">
        <v>7778509</v>
      </c>
      <c r="F120" t="s">
        <v>243</v>
      </c>
      <c r="G120" t="s">
        <v>244</v>
      </c>
      <c r="H120" t="s">
        <v>53</v>
      </c>
      <c r="I120" t="s">
        <v>54</v>
      </c>
      <c r="J120" t="s">
        <v>55</v>
      </c>
      <c r="K120" t="s">
        <v>78</v>
      </c>
      <c r="L120" t="s">
        <v>57</v>
      </c>
      <c r="M120">
        <v>5</v>
      </c>
      <c r="O120">
        <v>30</v>
      </c>
      <c r="P120" t="s">
        <v>79</v>
      </c>
      <c r="Q120">
        <v>1</v>
      </c>
      <c r="R120" t="s">
        <v>245</v>
      </c>
      <c r="S120" t="s">
        <v>81</v>
      </c>
      <c r="T120" t="s">
        <v>246</v>
      </c>
      <c r="U120" t="s">
        <v>61</v>
      </c>
      <c r="W120">
        <v>96</v>
      </c>
      <c r="X120" t="s">
        <v>83</v>
      </c>
      <c r="Y120">
        <v>4</v>
      </c>
      <c r="Z120" t="s">
        <v>71</v>
      </c>
      <c r="AA120" t="s">
        <v>71</v>
      </c>
      <c r="AB120" t="s">
        <v>121</v>
      </c>
      <c r="AD120">
        <v>600</v>
      </c>
      <c r="AG120" t="s">
        <v>97</v>
      </c>
      <c r="AH120">
        <v>600000</v>
      </c>
      <c r="AK120" t="s">
        <v>61</v>
      </c>
      <c r="AL120">
        <v>50</v>
      </c>
      <c r="AM120" t="str">
        <f t="shared" si="11"/>
        <v>Significant</v>
      </c>
      <c r="AN120" t="str">
        <f t="shared" si="12"/>
        <v>Low</v>
      </c>
      <c r="AQ120" t="s">
        <v>79</v>
      </c>
      <c r="AX120" t="s">
        <v>69</v>
      </c>
      <c r="AY120" t="s">
        <v>69</v>
      </c>
      <c r="BB120" t="s">
        <v>248</v>
      </c>
    </row>
    <row r="121" spans="1:54">
      <c r="A121" t="s">
        <v>242</v>
      </c>
      <c r="B121">
        <v>1984</v>
      </c>
      <c r="C121" s="4" t="s">
        <v>49</v>
      </c>
      <c r="D121" s="4" t="s">
        <v>50</v>
      </c>
      <c r="E121">
        <v>7778509</v>
      </c>
      <c r="F121" t="s">
        <v>243</v>
      </c>
      <c r="G121" t="s">
        <v>244</v>
      </c>
      <c r="H121" t="s">
        <v>53</v>
      </c>
      <c r="I121" t="s">
        <v>54</v>
      </c>
      <c r="J121" t="s">
        <v>55</v>
      </c>
      <c r="K121" t="s">
        <v>78</v>
      </c>
      <c r="L121" t="s">
        <v>57</v>
      </c>
      <c r="M121">
        <v>5</v>
      </c>
      <c r="O121">
        <v>35</v>
      </c>
      <c r="P121" t="s">
        <v>79</v>
      </c>
      <c r="Q121">
        <v>1</v>
      </c>
      <c r="R121" t="s">
        <v>245</v>
      </c>
      <c r="S121" t="s">
        <v>81</v>
      </c>
      <c r="T121" t="s">
        <v>246</v>
      </c>
      <c r="U121" t="s">
        <v>61</v>
      </c>
      <c r="W121">
        <v>96</v>
      </c>
      <c r="X121" t="s">
        <v>83</v>
      </c>
      <c r="Y121">
        <v>4</v>
      </c>
      <c r="Z121" t="s">
        <v>71</v>
      </c>
      <c r="AA121" t="s">
        <v>71</v>
      </c>
      <c r="AB121" t="s">
        <v>121</v>
      </c>
      <c r="AD121">
        <v>640</v>
      </c>
      <c r="AG121" t="s">
        <v>97</v>
      </c>
      <c r="AH121">
        <v>640000</v>
      </c>
      <c r="AK121" t="s">
        <v>61</v>
      </c>
      <c r="AL121">
        <v>50</v>
      </c>
      <c r="AM121" t="str">
        <f t="shared" si="11"/>
        <v>Significant</v>
      </c>
      <c r="AN121" t="str">
        <f t="shared" si="12"/>
        <v>Low</v>
      </c>
      <c r="AQ121" t="s">
        <v>79</v>
      </c>
      <c r="AX121" t="s">
        <v>69</v>
      </c>
      <c r="AY121" t="s">
        <v>69</v>
      </c>
      <c r="BB121" t="s">
        <v>248</v>
      </c>
    </row>
    <row r="122" spans="1:54" ht="94.5">
      <c r="A122" t="s">
        <v>249</v>
      </c>
      <c r="B122">
        <v>1985</v>
      </c>
      <c r="C122" s="4" t="s">
        <v>49</v>
      </c>
      <c r="D122" s="4" t="s">
        <v>50</v>
      </c>
      <c r="E122">
        <v>7784465</v>
      </c>
      <c r="F122" t="s">
        <v>250</v>
      </c>
      <c r="G122" t="s">
        <v>251</v>
      </c>
      <c r="H122" t="s">
        <v>53</v>
      </c>
      <c r="I122" t="s">
        <v>54</v>
      </c>
      <c r="J122" t="s">
        <v>55</v>
      </c>
      <c r="K122" t="s">
        <v>95</v>
      </c>
      <c r="L122" t="s">
        <v>57</v>
      </c>
      <c r="M122">
        <v>15</v>
      </c>
      <c r="O122">
        <v>25</v>
      </c>
      <c r="P122" t="s">
        <v>79</v>
      </c>
      <c r="Q122">
        <v>1</v>
      </c>
      <c r="R122" t="s">
        <v>245</v>
      </c>
      <c r="S122" t="s">
        <v>81</v>
      </c>
      <c r="T122" t="s">
        <v>246</v>
      </c>
      <c r="U122" t="s">
        <v>61</v>
      </c>
      <c r="W122">
        <v>192</v>
      </c>
      <c r="X122" t="s">
        <v>83</v>
      </c>
      <c r="Y122">
        <v>8</v>
      </c>
      <c r="Z122" t="s">
        <v>71</v>
      </c>
      <c r="AA122" t="s">
        <v>71</v>
      </c>
      <c r="AB122" t="s">
        <v>121</v>
      </c>
      <c r="AD122">
        <v>15</v>
      </c>
      <c r="AG122" t="s">
        <v>97</v>
      </c>
      <c r="AH122">
        <v>15000</v>
      </c>
      <c r="AK122" t="s">
        <v>61</v>
      </c>
      <c r="AL122">
        <v>50</v>
      </c>
      <c r="AM122" t="str">
        <f t="shared" si="11"/>
        <v>Significant</v>
      </c>
      <c r="AN122" t="str">
        <f t="shared" si="12"/>
        <v>Low</v>
      </c>
      <c r="AO122" t="str">
        <f>AM122</f>
        <v>Significant</v>
      </c>
      <c r="AP122" t="str">
        <f>AN122</f>
        <v>Low</v>
      </c>
      <c r="AQ122" t="s">
        <v>79</v>
      </c>
      <c r="AR122" s="6" t="s">
        <v>252</v>
      </c>
      <c r="AX122" t="s">
        <v>69</v>
      </c>
      <c r="AY122" t="s">
        <v>69</v>
      </c>
      <c r="BB122" t="s">
        <v>253</v>
      </c>
    </row>
    <row r="123" spans="1:54">
      <c r="A123" t="s">
        <v>249</v>
      </c>
      <c r="B123">
        <v>1985</v>
      </c>
      <c r="C123" s="4" t="s">
        <v>49</v>
      </c>
      <c r="D123" s="4" t="s">
        <v>50</v>
      </c>
      <c r="E123">
        <v>7784465</v>
      </c>
      <c r="F123" t="s">
        <v>250</v>
      </c>
      <c r="G123" t="s">
        <v>251</v>
      </c>
      <c r="H123" t="s">
        <v>53</v>
      </c>
      <c r="I123" t="s">
        <v>54</v>
      </c>
      <c r="J123" t="s">
        <v>55</v>
      </c>
      <c r="K123" t="s">
        <v>95</v>
      </c>
      <c r="L123" t="s">
        <v>57</v>
      </c>
      <c r="M123">
        <v>15</v>
      </c>
      <c r="O123">
        <v>35</v>
      </c>
      <c r="P123" t="s">
        <v>79</v>
      </c>
      <c r="Q123">
        <v>1</v>
      </c>
      <c r="R123" t="s">
        <v>245</v>
      </c>
      <c r="S123" t="s">
        <v>81</v>
      </c>
      <c r="T123" t="s">
        <v>246</v>
      </c>
      <c r="U123" t="s">
        <v>61</v>
      </c>
      <c r="W123">
        <v>192</v>
      </c>
      <c r="X123" t="s">
        <v>83</v>
      </c>
      <c r="Y123">
        <v>8</v>
      </c>
      <c r="Z123" t="s">
        <v>71</v>
      </c>
      <c r="AA123" t="s">
        <v>71</v>
      </c>
      <c r="AB123" t="s">
        <v>121</v>
      </c>
      <c r="AD123">
        <v>15</v>
      </c>
      <c r="AG123" t="s">
        <v>97</v>
      </c>
      <c r="AH123">
        <v>15000</v>
      </c>
      <c r="AK123" t="s">
        <v>61</v>
      </c>
      <c r="AL123">
        <v>50</v>
      </c>
      <c r="AM123" t="str">
        <f t="shared" si="11"/>
        <v>Significant</v>
      </c>
      <c r="AN123" t="str">
        <f t="shared" si="12"/>
        <v>Low</v>
      </c>
      <c r="AQ123" t="s">
        <v>79</v>
      </c>
      <c r="AX123" t="s">
        <v>69</v>
      </c>
      <c r="AY123" t="s">
        <v>69</v>
      </c>
      <c r="BB123" t="s">
        <v>253</v>
      </c>
    </row>
    <row r="124" spans="1:54">
      <c r="A124" t="s">
        <v>249</v>
      </c>
      <c r="B124">
        <v>1985</v>
      </c>
      <c r="C124" s="4" t="s">
        <v>49</v>
      </c>
      <c r="D124" s="4" t="s">
        <v>50</v>
      </c>
      <c r="E124">
        <v>7784465</v>
      </c>
      <c r="F124" t="s">
        <v>250</v>
      </c>
      <c r="G124" t="s">
        <v>251</v>
      </c>
      <c r="H124" t="s">
        <v>53</v>
      </c>
      <c r="I124" t="s">
        <v>54</v>
      </c>
      <c r="J124" t="s">
        <v>55</v>
      </c>
      <c r="K124" t="s">
        <v>95</v>
      </c>
      <c r="L124" t="s">
        <v>57</v>
      </c>
      <c r="M124">
        <v>15</v>
      </c>
      <c r="O124">
        <v>15</v>
      </c>
      <c r="P124" t="s">
        <v>79</v>
      </c>
      <c r="Q124">
        <v>1</v>
      </c>
      <c r="R124" t="s">
        <v>245</v>
      </c>
      <c r="S124" t="s">
        <v>81</v>
      </c>
      <c r="T124" t="s">
        <v>246</v>
      </c>
      <c r="U124" t="s">
        <v>61</v>
      </c>
      <c r="W124">
        <v>192</v>
      </c>
      <c r="X124" t="s">
        <v>83</v>
      </c>
      <c r="Y124">
        <v>8</v>
      </c>
      <c r="Z124" t="s">
        <v>71</v>
      </c>
      <c r="AA124" t="s">
        <v>71</v>
      </c>
      <c r="AB124" t="s">
        <v>121</v>
      </c>
      <c r="AD124">
        <v>16</v>
      </c>
      <c r="AG124" t="s">
        <v>97</v>
      </c>
      <c r="AH124">
        <v>16000</v>
      </c>
      <c r="AK124" t="s">
        <v>61</v>
      </c>
      <c r="AL124">
        <v>50</v>
      </c>
      <c r="AM124" t="str">
        <f t="shared" si="11"/>
        <v>Significant</v>
      </c>
      <c r="AN124" t="str">
        <f t="shared" si="12"/>
        <v>Low</v>
      </c>
      <c r="AQ124" t="s">
        <v>79</v>
      </c>
      <c r="AX124" t="s">
        <v>69</v>
      </c>
      <c r="AY124" t="s">
        <v>69</v>
      </c>
      <c r="BB124" t="s">
        <v>253</v>
      </c>
    </row>
    <row r="125" spans="1:54">
      <c r="A125" t="s">
        <v>249</v>
      </c>
      <c r="B125">
        <v>1985</v>
      </c>
      <c r="C125" s="4" t="s">
        <v>49</v>
      </c>
      <c r="D125" s="4" t="s">
        <v>50</v>
      </c>
      <c r="E125">
        <v>7784465</v>
      </c>
      <c r="F125" t="s">
        <v>250</v>
      </c>
      <c r="G125" t="s">
        <v>251</v>
      </c>
      <c r="H125" t="s">
        <v>53</v>
      </c>
      <c r="I125" t="s">
        <v>54</v>
      </c>
      <c r="J125" t="s">
        <v>55</v>
      </c>
      <c r="K125" t="s">
        <v>95</v>
      </c>
      <c r="L125" t="s">
        <v>57</v>
      </c>
      <c r="M125">
        <v>5</v>
      </c>
      <c r="O125">
        <v>15</v>
      </c>
      <c r="P125" t="s">
        <v>79</v>
      </c>
      <c r="Q125">
        <v>1</v>
      </c>
      <c r="R125" t="s">
        <v>245</v>
      </c>
      <c r="S125" t="s">
        <v>81</v>
      </c>
      <c r="T125" t="s">
        <v>246</v>
      </c>
      <c r="U125" t="s">
        <v>61</v>
      </c>
      <c r="W125">
        <v>192</v>
      </c>
      <c r="X125" t="s">
        <v>83</v>
      </c>
      <c r="Y125">
        <v>8</v>
      </c>
      <c r="Z125" t="s">
        <v>71</v>
      </c>
      <c r="AA125" t="s">
        <v>71</v>
      </c>
      <c r="AB125" t="s">
        <v>121</v>
      </c>
      <c r="AD125">
        <v>56</v>
      </c>
      <c r="AG125" t="s">
        <v>97</v>
      </c>
      <c r="AH125">
        <v>56000</v>
      </c>
      <c r="AK125" t="s">
        <v>61</v>
      </c>
      <c r="AL125">
        <v>50</v>
      </c>
      <c r="AM125" t="str">
        <f t="shared" si="11"/>
        <v>Significant</v>
      </c>
      <c r="AN125" t="str">
        <f t="shared" si="12"/>
        <v>Low</v>
      </c>
      <c r="AQ125" t="s">
        <v>79</v>
      </c>
      <c r="AX125" t="s">
        <v>69</v>
      </c>
      <c r="AY125" t="s">
        <v>69</v>
      </c>
      <c r="BB125" t="s">
        <v>253</v>
      </c>
    </row>
    <row r="126" spans="1:54">
      <c r="A126" t="s">
        <v>249</v>
      </c>
      <c r="B126">
        <v>1985</v>
      </c>
      <c r="C126" s="4" t="s">
        <v>49</v>
      </c>
      <c r="D126" s="4" t="s">
        <v>50</v>
      </c>
      <c r="E126">
        <v>7784465</v>
      </c>
      <c r="F126" t="s">
        <v>250</v>
      </c>
      <c r="G126" t="s">
        <v>251</v>
      </c>
      <c r="H126" t="s">
        <v>53</v>
      </c>
      <c r="I126" t="s">
        <v>54</v>
      </c>
      <c r="J126" t="s">
        <v>55</v>
      </c>
      <c r="K126" t="s">
        <v>95</v>
      </c>
      <c r="L126" t="s">
        <v>57</v>
      </c>
      <c r="M126">
        <v>10</v>
      </c>
      <c r="O126">
        <v>25</v>
      </c>
      <c r="P126" t="s">
        <v>79</v>
      </c>
      <c r="Q126">
        <v>1</v>
      </c>
      <c r="R126" t="s">
        <v>245</v>
      </c>
      <c r="S126" t="s">
        <v>81</v>
      </c>
      <c r="T126" t="s">
        <v>246</v>
      </c>
      <c r="U126" t="s">
        <v>61</v>
      </c>
      <c r="W126">
        <v>192</v>
      </c>
      <c r="X126" t="s">
        <v>83</v>
      </c>
      <c r="Y126">
        <v>8</v>
      </c>
      <c r="Z126" t="s">
        <v>71</v>
      </c>
      <c r="AA126" t="s">
        <v>71</v>
      </c>
      <c r="AB126" t="s">
        <v>121</v>
      </c>
      <c r="AD126">
        <v>60</v>
      </c>
      <c r="AG126" t="s">
        <v>97</v>
      </c>
      <c r="AH126">
        <v>60000</v>
      </c>
      <c r="AK126" t="s">
        <v>61</v>
      </c>
      <c r="AL126">
        <v>50</v>
      </c>
      <c r="AM126" t="str">
        <f t="shared" si="11"/>
        <v>Significant</v>
      </c>
      <c r="AN126" t="str">
        <f t="shared" si="12"/>
        <v>Low</v>
      </c>
      <c r="AQ126" t="s">
        <v>79</v>
      </c>
      <c r="AX126" t="s">
        <v>69</v>
      </c>
      <c r="AY126" t="s">
        <v>69</v>
      </c>
      <c r="BB126" t="s">
        <v>253</v>
      </c>
    </row>
    <row r="127" spans="1:54">
      <c r="A127" t="s">
        <v>249</v>
      </c>
      <c r="B127">
        <v>1985</v>
      </c>
      <c r="C127" s="4" t="s">
        <v>49</v>
      </c>
      <c r="D127" s="4" t="s">
        <v>50</v>
      </c>
      <c r="E127">
        <v>7784465</v>
      </c>
      <c r="F127" t="s">
        <v>250</v>
      </c>
      <c r="G127" t="s">
        <v>251</v>
      </c>
      <c r="H127" t="s">
        <v>53</v>
      </c>
      <c r="I127" t="s">
        <v>54</v>
      </c>
      <c r="J127" t="s">
        <v>55</v>
      </c>
      <c r="K127" t="s">
        <v>95</v>
      </c>
      <c r="L127" t="s">
        <v>57</v>
      </c>
      <c r="M127">
        <v>10</v>
      </c>
      <c r="O127">
        <v>35</v>
      </c>
      <c r="P127" t="s">
        <v>79</v>
      </c>
      <c r="Q127">
        <v>1</v>
      </c>
      <c r="R127" t="s">
        <v>245</v>
      </c>
      <c r="S127" t="s">
        <v>81</v>
      </c>
      <c r="T127" t="s">
        <v>246</v>
      </c>
      <c r="U127" t="s">
        <v>61</v>
      </c>
      <c r="W127">
        <v>192</v>
      </c>
      <c r="X127" t="s">
        <v>83</v>
      </c>
      <c r="Y127">
        <v>8</v>
      </c>
      <c r="Z127" t="s">
        <v>71</v>
      </c>
      <c r="AA127" t="s">
        <v>71</v>
      </c>
      <c r="AB127" t="s">
        <v>121</v>
      </c>
      <c r="AD127">
        <v>60</v>
      </c>
      <c r="AG127" t="s">
        <v>97</v>
      </c>
      <c r="AH127">
        <v>60000</v>
      </c>
      <c r="AK127" t="s">
        <v>61</v>
      </c>
      <c r="AL127">
        <v>50</v>
      </c>
      <c r="AM127" t="str">
        <f t="shared" si="11"/>
        <v>Significant</v>
      </c>
      <c r="AN127" t="str">
        <f t="shared" si="12"/>
        <v>Low</v>
      </c>
      <c r="AQ127" t="s">
        <v>79</v>
      </c>
      <c r="AX127" t="s">
        <v>69</v>
      </c>
      <c r="AY127" t="s">
        <v>69</v>
      </c>
      <c r="BB127" t="s">
        <v>253</v>
      </c>
    </row>
    <row r="128" spans="1:54">
      <c r="A128" t="s">
        <v>249</v>
      </c>
      <c r="B128">
        <v>1985</v>
      </c>
      <c r="C128" s="4" t="s">
        <v>49</v>
      </c>
      <c r="D128" s="4" t="s">
        <v>50</v>
      </c>
      <c r="E128">
        <v>7784465</v>
      </c>
      <c r="F128" t="s">
        <v>250</v>
      </c>
      <c r="G128" t="s">
        <v>251</v>
      </c>
      <c r="H128" t="s">
        <v>53</v>
      </c>
      <c r="I128" t="s">
        <v>54</v>
      </c>
      <c r="J128" t="s">
        <v>55</v>
      </c>
      <c r="K128" t="s">
        <v>95</v>
      </c>
      <c r="L128" t="s">
        <v>57</v>
      </c>
      <c r="M128">
        <v>10</v>
      </c>
      <c r="O128">
        <v>15</v>
      </c>
      <c r="P128" t="s">
        <v>79</v>
      </c>
      <c r="Q128">
        <v>1</v>
      </c>
      <c r="R128" t="s">
        <v>245</v>
      </c>
      <c r="S128" t="s">
        <v>81</v>
      </c>
      <c r="T128" t="s">
        <v>246</v>
      </c>
      <c r="U128" t="s">
        <v>61</v>
      </c>
      <c r="W128">
        <v>192</v>
      </c>
      <c r="X128" t="s">
        <v>83</v>
      </c>
      <c r="Y128">
        <v>8</v>
      </c>
      <c r="Z128" t="s">
        <v>71</v>
      </c>
      <c r="AA128" t="s">
        <v>71</v>
      </c>
      <c r="AB128" t="s">
        <v>121</v>
      </c>
      <c r="AD128">
        <v>80</v>
      </c>
      <c r="AG128" t="s">
        <v>97</v>
      </c>
      <c r="AH128">
        <v>80000</v>
      </c>
      <c r="AK128" t="s">
        <v>61</v>
      </c>
      <c r="AL128">
        <v>50</v>
      </c>
      <c r="AM128" t="str">
        <f t="shared" si="11"/>
        <v>Significant</v>
      </c>
      <c r="AN128" t="str">
        <f t="shared" si="12"/>
        <v>Low</v>
      </c>
      <c r="AQ128" t="s">
        <v>79</v>
      </c>
      <c r="AX128" t="s">
        <v>69</v>
      </c>
      <c r="AY128" t="s">
        <v>69</v>
      </c>
      <c r="BB128" t="s">
        <v>253</v>
      </c>
    </row>
    <row r="129" spans="1:54">
      <c r="A129" t="s">
        <v>249</v>
      </c>
      <c r="B129">
        <v>1985</v>
      </c>
      <c r="C129" s="4" t="s">
        <v>49</v>
      </c>
      <c r="D129" s="4" t="s">
        <v>50</v>
      </c>
      <c r="E129">
        <v>7784465</v>
      </c>
      <c r="F129" t="s">
        <v>250</v>
      </c>
      <c r="G129" t="s">
        <v>251</v>
      </c>
      <c r="H129" t="s">
        <v>53</v>
      </c>
      <c r="I129" t="s">
        <v>54</v>
      </c>
      <c r="J129" t="s">
        <v>55</v>
      </c>
      <c r="K129" t="s">
        <v>95</v>
      </c>
      <c r="L129" t="s">
        <v>57</v>
      </c>
      <c r="M129">
        <v>15</v>
      </c>
      <c r="O129">
        <v>25</v>
      </c>
      <c r="P129" t="s">
        <v>79</v>
      </c>
      <c r="Q129">
        <v>1</v>
      </c>
      <c r="R129" t="s">
        <v>245</v>
      </c>
      <c r="S129" t="s">
        <v>81</v>
      </c>
      <c r="T129" t="s">
        <v>246</v>
      </c>
      <c r="U129" t="s">
        <v>61</v>
      </c>
      <c r="W129">
        <v>96</v>
      </c>
      <c r="X129" t="s">
        <v>83</v>
      </c>
      <c r="Y129">
        <v>4</v>
      </c>
      <c r="Z129" t="s">
        <v>71</v>
      </c>
      <c r="AA129" t="s">
        <v>71</v>
      </c>
      <c r="AB129" t="s">
        <v>121</v>
      </c>
      <c r="AD129">
        <v>85</v>
      </c>
      <c r="AG129" t="s">
        <v>97</v>
      </c>
      <c r="AH129">
        <v>85000</v>
      </c>
      <c r="AK129" t="s">
        <v>61</v>
      </c>
      <c r="AL129">
        <v>50</v>
      </c>
      <c r="AM129" t="str">
        <f t="shared" si="11"/>
        <v>Significant</v>
      </c>
      <c r="AN129" t="str">
        <f t="shared" si="12"/>
        <v>Low</v>
      </c>
      <c r="AQ129" t="s">
        <v>79</v>
      </c>
      <c r="AX129" t="s">
        <v>69</v>
      </c>
      <c r="AY129" t="s">
        <v>69</v>
      </c>
      <c r="BB129" t="s">
        <v>253</v>
      </c>
    </row>
    <row r="130" spans="1:54">
      <c r="A130" t="s">
        <v>249</v>
      </c>
      <c r="B130">
        <v>1985</v>
      </c>
      <c r="C130" s="4" t="s">
        <v>49</v>
      </c>
      <c r="D130" s="4" t="s">
        <v>50</v>
      </c>
      <c r="E130">
        <v>7784465</v>
      </c>
      <c r="F130" t="s">
        <v>250</v>
      </c>
      <c r="G130" t="s">
        <v>251</v>
      </c>
      <c r="H130" t="s">
        <v>53</v>
      </c>
      <c r="I130" t="s">
        <v>54</v>
      </c>
      <c r="J130" t="s">
        <v>55</v>
      </c>
      <c r="K130" t="s">
        <v>95</v>
      </c>
      <c r="L130" t="s">
        <v>57</v>
      </c>
      <c r="M130">
        <v>15</v>
      </c>
      <c r="O130">
        <v>15</v>
      </c>
      <c r="P130" t="s">
        <v>79</v>
      </c>
      <c r="Q130">
        <v>1</v>
      </c>
      <c r="R130" t="s">
        <v>245</v>
      </c>
      <c r="S130" t="s">
        <v>81</v>
      </c>
      <c r="T130" t="s">
        <v>246</v>
      </c>
      <c r="U130" t="s">
        <v>61</v>
      </c>
      <c r="W130">
        <v>96</v>
      </c>
      <c r="X130" t="s">
        <v>83</v>
      </c>
      <c r="Y130">
        <v>4</v>
      </c>
      <c r="Z130" t="s">
        <v>71</v>
      </c>
      <c r="AA130" t="s">
        <v>71</v>
      </c>
      <c r="AB130" t="s">
        <v>121</v>
      </c>
      <c r="AD130">
        <v>100</v>
      </c>
      <c r="AG130" t="s">
        <v>97</v>
      </c>
      <c r="AH130">
        <v>100000</v>
      </c>
      <c r="AK130" t="s">
        <v>61</v>
      </c>
      <c r="AL130">
        <v>50</v>
      </c>
      <c r="AM130" t="str">
        <f t="shared" si="11"/>
        <v>Significant</v>
      </c>
      <c r="AN130" t="str">
        <f t="shared" si="12"/>
        <v>Low</v>
      </c>
      <c r="AQ130" t="s">
        <v>79</v>
      </c>
      <c r="AX130" t="s">
        <v>69</v>
      </c>
      <c r="AY130" t="s">
        <v>69</v>
      </c>
      <c r="BB130" t="s">
        <v>253</v>
      </c>
    </row>
    <row r="131" spans="1:54">
      <c r="A131" t="s">
        <v>249</v>
      </c>
      <c r="B131">
        <v>1985</v>
      </c>
      <c r="C131" s="4" t="s">
        <v>49</v>
      </c>
      <c r="D131" s="4" t="s">
        <v>50</v>
      </c>
      <c r="E131">
        <v>7784465</v>
      </c>
      <c r="F131" t="s">
        <v>250</v>
      </c>
      <c r="G131" t="s">
        <v>251</v>
      </c>
      <c r="H131" t="s">
        <v>53</v>
      </c>
      <c r="I131" t="s">
        <v>54</v>
      </c>
      <c r="J131" t="s">
        <v>55</v>
      </c>
      <c r="K131" t="s">
        <v>95</v>
      </c>
      <c r="L131" t="s">
        <v>57</v>
      </c>
      <c r="M131">
        <v>15</v>
      </c>
      <c r="O131">
        <v>35</v>
      </c>
      <c r="P131" t="s">
        <v>79</v>
      </c>
      <c r="Q131">
        <v>1</v>
      </c>
      <c r="R131" t="s">
        <v>245</v>
      </c>
      <c r="S131" t="s">
        <v>81</v>
      </c>
      <c r="T131" t="s">
        <v>246</v>
      </c>
      <c r="U131" t="s">
        <v>61</v>
      </c>
      <c r="W131">
        <v>96</v>
      </c>
      <c r="X131" t="s">
        <v>83</v>
      </c>
      <c r="Y131">
        <v>4</v>
      </c>
      <c r="Z131" t="s">
        <v>71</v>
      </c>
      <c r="AA131" t="s">
        <v>71</v>
      </c>
      <c r="AB131" t="s">
        <v>121</v>
      </c>
      <c r="AD131">
        <v>140</v>
      </c>
      <c r="AG131" t="s">
        <v>97</v>
      </c>
      <c r="AH131">
        <v>140000</v>
      </c>
      <c r="AK131" t="s">
        <v>61</v>
      </c>
      <c r="AL131">
        <v>50</v>
      </c>
      <c r="AM131" t="str">
        <f t="shared" si="11"/>
        <v>Significant</v>
      </c>
      <c r="AN131" t="str">
        <f t="shared" si="12"/>
        <v>Low</v>
      </c>
      <c r="AQ131" t="s">
        <v>79</v>
      </c>
      <c r="AX131" t="s">
        <v>69</v>
      </c>
      <c r="AY131" t="s">
        <v>69</v>
      </c>
      <c r="BB131" t="s">
        <v>253</v>
      </c>
    </row>
    <row r="132" spans="1:54">
      <c r="A132" t="s">
        <v>249</v>
      </c>
      <c r="B132">
        <v>1985</v>
      </c>
      <c r="C132" s="4" t="s">
        <v>49</v>
      </c>
      <c r="D132" s="4" t="s">
        <v>50</v>
      </c>
      <c r="E132">
        <v>7784465</v>
      </c>
      <c r="F132" t="s">
        <v>250</v>
      </c>
      <c r="G132" t="s">
        <v>251</v>
      </c>
      <c r="H132" t="s">
        <v>53</v>
      </c>
      <c r="I132" t="s">
        <v>54</v>
      </c>
      <c r="J132" t="s">
        <v>55</v>
      </c>
      <c r="K132" t="s">
        <v>95</v>
      </c>
      <c r="L132" t="s">
        <v>57</v>
      </c>
      <c r="M132">
        <v>5</v>
      </c>
      <c r="O132">
        <v>35</v>
      </c>
      <c r="P132" t="s">
        <v>79</v>
      </c>
      <c r="Q132">
        <v>1</v>
      </c>
      <c r="R132" t="s">
        <v>245</v>
      </c>
      <c r="S132" t="s">
        <v>81</v>
      </c>
      <c r="T132" t="s">
        <v>246</v>
      </c>
      <c r="U132" t="s">
        <v>61</v>
      </c>
      <c r="W132">
        <v>192</v>
      </c>
      <c r="X132" t="s">
        <v>83</v>
      </c>
      <c r="Y132">
        <v>8</v>
      </c>
      <c r="Z132" t="s">
        <v>71</v>
      </c>
      <c r="AA132" t="s">
        <v>71</v>
      </c>
      <c r="AB132" t="s">
        <v>121</v>
      </c>
      <c r="AD132">
        <v>180</v>
      </c>
      <c r="AG132" t="s">
        <v>97</v>
      </c>
      <c r="AH132">
        <v>180000</v>
      </c>
      <c r="AK132" t="s">
        <v>61</v>
      </c>
      <c r="AL132">
        <v>50</v>
      </c>
      <c r="AM132" t="str">
        <f t="shared" si="11"/>
        <v>Significant</v>
      </c>
      <c r="AN132" t="str">
        <f t="shared" si="12"/>
        <v>Low</v>
      </c>
      <c r="AQ132" t="s">
        <v>79</v>
      </c>
      <c r="AX132" t="s">
        <v>69</v>
      </c>
      <c r="AY132" t="s">
        <v>69</v>
      </c>
      <c r="BB132" t="s">
        <v>253</v>
      </c>
    </row>
    <row r="133" spans="1:54">
      <c r="A133" t="s">
        <v>249</v>
      </c>
      <c r="B133">
        <v>1985</v>
      </c>
      <c r="C133" s="4" t="s">
        <v>49</v>
      </c>
      <c r="D133" s="4" t="s">
        <v>50</v>
      </c>
      <c r="E133">
        <v>7784465</v>
      </c>
      <c r="F133" t="s">
        <v>250</v>
      </c>
      <c r="G133" t="s">
        <v>251</v>
      </c>
      <c r="H133" t="s">
        <v>53</v>
      </c>
      <c r="I133" t="s">
        <v>54</v>
      </c>
      <c r="J133" t="s">
        <v>55</v>
      </c>
      <c r="K133" t="s">
        <v>95</v>
      </c>
      <c r="L133" t="s">
        <v>57</v>
      </c>
      <c r="M133">
        <v>5</v>
      </c>
      <c r="O133">
        <v>15</v>
      </c>
      <c r="P133" t="s">
        <v>79</v>
      </c>
      <c r="Q133">
        <v>1</v>
      </c>
      <c r="R133" t="s">
        <v>245</v>
      </c>
      <c r="S133" t="s">
        <v>81</v>
      </c>
      <c r="T133" t="s">
        <v>246</v>
      </c>
      <c r="U133" t="s">
        <v>61</v>
      </c>
      <c r="W133">
        <v>96</v>
      </c>
      <c r="X133" t="s">
        <v>83</v>
      </c>
      <c r="Y133">
        <v>4</v>
      </c>
      <c r="Z133" t="s">
        <v>71</v>
      </c>
      <c r="AA133" t="s">
        <v>71</v>
      </c>
      <c r="AB133" t="s">
        <v>121</v>
      </c>
      <c r="AD133">
        <v>220</v>
      </c>
      <c r="AG133" t="s">
        <v>97</v>
      </c>
      <c r="AH133">
        <v>220000</v>
      </c>
      <c r="AK133" t="s">
        <v>61</v>
      </c>
      <c r="AL133">
        <v>50</v>
      </c>
      <c r="AM133" t="str">
        <f t="shared" si="11"/>
        <v>Significant</v>
      </c>
      <c r="AN133" t="str">
        <f t="shared" si="12"/>
        <v>Low</v>
      </c>
      <c r="AQ133" t="s">
        <v>79</v>
      </c>
      <c r="AX133" t="s">
        <v>69</v>
      </c>
      <c r="AY133" t="s">
        <v>69</v>
      </c>
      <c r="BB133" t="s">
        <v>253</v>
      </c>
    </row>
    <row r="134" spans="1:54">
      <c r="A134" t="s">
        <v>249</v>
      </c>
      <c r="B134">
        <v>1985</v>
      </c>
      <c r="C134" s="4" t="s">
        <v>49</v>
      </c>
      <c r="D134" s="4" t="s">
        <v>50</v>
      </c>
      <c r="E134">
        <v>7784465</v>
      </c>
      <c r="F134" t="s">
        <v>250</v>
      </c>
      <c r="G134" t="s">
        <v>251</v>
      </c>
      <c r="H134" t="s">
        <v>53</v>
      </c>
      <c r="I134" t="s">
        <v>54</v>
      </c>
      <c r="J134" t="s">
        <v>55</v>
      </c>
      <c r="K134" t="s">
        <v>95</v>
      </c>
      <c r="L134" t="s">
        <v>57</v>
      </c>
      <c r="M134">
        <v>5</v>
      </c>
      <c r="O134">
        <v>25</v>
      </c>
      <c r="P134" t="s">
        <v>79</v>
      </c>
      <c r="Q134">
        <v>1</v>
      </c>
      <c r="R134" t="s">
        <v>245</v>
      </c>
      <c r="S134" t="s">
        <v>81</v>
      </c>
      <c r="T134" t="s">
        <v>246</v>
      </c>
      <c r="U134" t="s">
        <v>61</v>
      </c>
      <c r="W134">
        <v>192</v>
      </c>
      <c r="X134" t="s">
        <v>83</v>
      </c>
      <c r="Y134">
        <v>8</v>
      </c>
      <c r="Z134" t="s">
        <v>71</v>
      </c>
      <c r="AA134" t="s">
        <v>71</v>
      </c>
      <c r="AB134" t="s">
        <v>121</v>
      </c>
      <c r="AD134">
        <v>220</v>
      </c>
      <c r="AG134" t="s">
        <v>97</v>
      </c>
      <c r="AH134">
        <v>220000</v>
      </c>
      <c r="AK134" t="s">
        <v>61</v>
      </c>
      <c r="AL134">
        <v>50</v>
      </c>
      <c r="AM134" t="str">
        <f t="shared" si="11"/>
        <v>Significant</v>
      </c>
      <c r="AN134" t="str">
        <f t="shared" si="12"/>
        <v>Low</v>
      </c>
      <c r="AQ134" t="s">
        <v>79</v>
      </c>
      <c r="AX134" t="s">
        <v>69</v>
      </c>
      <c r="AY134" t="s">
        <v>69</v>
      </c>
      <c r="BB134" t="s">
        <v>253</v>
      </c>
    </row>
    <row r="135" spans="1:54">
      <c r="A135" t="s">
        <v>249</v>
      </c>
      <c r="B135">
        <v>1985</v>
      </c>
      <c r="C135" s="4" t="s">
        <v>49</v>
      </c>
      <c r="D135" s="4" t="s">
        <v>50</v>
      </c>
      <c r="E135">
        <v>7784465</v>
      </c>
      <c r="F135" t="s">
        <v>250</v>
      </c>
      <c r="G135" t="s">
        <v>251</v>
      </c>
      <c r="H135" t="s">
        <v>53</v>
      </c>
      <c r="I135" t="s">
        <v>54</v>
      </c>
      <c r="J135" t="s">
        <v>55</v>
      </c>
      <c r="K135" t="s">
        <v>95</v>
      </c>
      <c r="L135" t="s">
        <v>57</v>
      </c>
      <c r="M135">
        <v>5</v>
      </c>
      <c r="O135">
        <v>15</v>
      </c>
      <c r="P135" t="s">
        <v>79</v>
      </c>
      <c r="Q135">
        <v>1</v>
      </c>
      <c r="R135" t="s">
        <v>245</v>
      </c>
      <c r="S135" t="s">
        <v>81</v>
      </c>
      <c r="T135" t="s">
        <v>246</v>
      </c>
      <c r="U135" t="s">
        <v>61</v>
      </c>
      <c r="W135">
        <v>48</v>
      </c>
      <c r="X135" t="s">
        <v>83</v>
      </c>
      <c r="Y135">
        <v>2</v>
      </c>
      <c r="Z135" t="s">
        <v>71</v>
      </c>
      <c r="AA135" t="s">
        <v>71</v>
      </c>
      <c r="AB135" t="s">
        <v>121</v>
      </c>
      <c r="AD135">
        <v>500</v>
      </c>
      <c r="AG135" t="s">
        <v>97</v>
      </c>
      <c r="AH135">
        <v>500000</v>
      </c>
      <c r="AK135" t="s">
        <v>61</v>
      </c>
      <c r="AL135">
        <v>50</v>
      </c>
      <c r="AM135" t="str">
        <f t="shared" si="11"/>
        <v>Significant</v>
      </c>
      <c r="AN135" t="str">
        <f t="shared" si="12"/>
        <v>Low</v>
      </c>
      <c r="AQ135" t="s">
        <v>79</v>
      </c>
      <c r="AX135" t="s">
        <v>69</v>
      </c>
      <c r="AY135" t="s">
        <v>69</v>
      </c>
      <c r="BB135" t="s">
        <v>253</v>
      </c>
    </row>
    <row r="136" spans="1:54">
      <c r="A136" t="s">
        <v>249</v>
      </c>
      <c r="B136">
        <v>1985</v>
      </c>
      <c r="C136" s="4" t="s">
        <v>49</v>
      </c>
      <c r="D136" s="4" t="s">
        <v>50</v>
      </c>
      <c r="E136">
        <v>7784465</v>
      </c>
      <c r="F136" t="s">
        <v>250</v>
      </c>
      <c r="G136" t="s">
        <v>251</v>
      </c>
      <c r="H136" t="s">
        <v>53</v>
      </c>
      <c r="I136" t="s">
        <v>54</v>
      </c>
      <c r="J136" t="s">
        <v>55</v>
      </c>
      <c r="K136" t="s">
        <v>95</v>
      </c>
      <c r="L136" t="s">
        <v>57</v>
      </c>
      <c r="M136">
        <v>15</v>
      </c>
      <c r="O136">
        <v>25</v>
      </c>
      <c r="P136" t="s">
        <v>79</v>
      </c>
      <c r="Q136">
        <v>1</v>
      </c>
      <c r="R136" t="s">
        <v>245</v>
      </c>
      <c r="S136" t="s">
        <v>81</v>
      </c>
      <c r="T136" t="s">
        <v>246</v>
      </c>
      <c r="U136" t="s">
        <v>61</v>
      </c>
      <c r="W136">
        <v>48</v>
      </c>
      <c r="X136" t="s">
        <v>83</v>
      </c>
      <c r="Y136">
        <v>2</v>
      </c>
      <c r="Z136" t="s">
        <v>71</v>
      </c>
      <c r="AA136" t="s">
        <v>71</v>
      </c>
      <c r="AB136" t="s">
        <v>121</v>
      </c>
      <c r="AD136">
        <v>520</v>
      </c>
      <c r="AG136" t="s">
        <v>97</v>
      </c>
      <c r="AH136">
        <v>520000</v>
      </c>
      <c r="AK136" t="s">
        <v>61</v>
      </c>
      <c r="AL136">
        <v>50</v>
      </c>
      <c r="AM136" t="str">
        <f t="shared" si="11"/>
        <v>Significant</v>
      </c>
      <c r="AN136" t="str">
        <f t="shared" si="12"/>
        <v>Low</v>
      </c>
      <c r="AQ136" t="s">
        <v>79</v>
      </c>
      <c r="AX136" t="s">
        <v>69</v>
      </c>
      <c r="AY136" t="s">
        <v>69</v>
      </c>
      <c r="BB136" t="s">
        <v>253</v>
      </c>
    </row>
    <row r="137" spans="1:54">
      <c r="A137" t="s">
        <v>249</v>
      </c>
      <c r="B137">
        <v>1985</v>
      </c>
      <c r="C137" s="4" t="s">
        <v>49</v>
      </c>
      <c r="D137" s="4" t="s">
        <v>50</v>
      </c>
      <c r="E137">
        <v>7784465</v>
      </c>
      <c r="F137" t="s">
        <v>250</v>
      </c>
      <c r="G137" t="s">
        <v>251</v>
      </c>
      <c r="H137" t="s">
        <v>53</v>
      </c>
      <c r="I137" t="s">
        <v>54</v>
      </c>
      <c r="J137" t="s">
        <v>55</v>
      </c>
      <c r="K137" t="s">
        <v>95</v>
      </c>
      <c r="L137" t="s">
        <v>57</v>
      </c>
      <c r="M137">
        <v>10</v>
      </c>
      <c r="O137">
        <v>25</v>
      </c>
      <c r="P137" t="s">
        <v>79</v>
      </c>
      <c r="Q137">
        <v>1</v>
      </c>
      <c r="R137" t="s">
        <v>245</v>
      </c>
      <c r="S137" t="s">
        <v>81</v>
      </c>
      <c r="T137" t="s">
        <v>246</v>
      </c>
      <c r="U137" t="s">
        <v>61</v>
      </c>
      <c r="W137">
        <v>96</v>
      </c>
      <c r="X137" t="s">
        <v>83</v>
      </c>
      <c r="Y137">
        <v>4</v>
      </c>
      <c r="Z137" t="s">
        <v>71</v>
      </c>
      <c r="AA137" t="s">
        <v>71</v>
      </c>
      <c r="AB137" t="s">
        <v>121</v>
      </c>
      <c r="AD137">
        <v>650</v>
      </c>
      <c r="AG137" t="s">
        <v>97</v>
      </c>
      <c r="AH137">
        <v>650000</v>
      </c>
      <c r="AK137" t="s">
        <v>61</v>
      </c>
      <c r="AL137">
        <v>50</v>
      </c>
      <c r="AM137" t="str">
        <f t="shared" si="11"/>
        <v>Significant</v>
      </c>
      <c r="AN137" t="str">
        <f t="shared" si="12"/>
        <v>Low</v>
      </c>
      <c r="AQ137" t="s">
        <v>79</v>
      </c>
      <c r="AX137" t="s">
        <v>69</v>
      </c>
      <c r="AY137" t="s">
        <v>69</v>
      </c>
      <c r="BB137" t="s">
        <v>253</v>
      </c>
    </row>
    <row r="138" spans="1:54">
      <c r="A138" t="s">
        <v>249</v>
      </c>
      <c r="B138">
        <v>1985</v>
      </c>
      <c r="C138" s="4" t="s">
        <v>49</v>
      </c>
      <c r="D138" s="4" t="s">
        <v>50</v>
      </c>
      <c r="E138">
        <v>7784465</v>
      </c>
      <c r="F138" t="s">
        <v>250</v>
      </c>
      <c r="G138" t="s">
        <v>251</v>
      </c>
      <c r="H138" t="s">
        <v>53</v>
      </c>
      <c r="I138" t="s">
        <v>54</v>
      </c>
      <c r="J138" t="s">
        <v>55</v>
      </c>
      <c r="K138" t="s">
        <v>95</v>
      </c>
      <c r="L138" t="s">
        <v>57</v>
      </c>
      <c r="M138">
        <v>15</v>
      </c>
      <c r="O138">
        <v>15</v>
      </c>
      <c r="P138" t="s">
        <v>79</v>
      </c>
      <c r="Q138">
        <v>1</v>
      </c>
      <c r="R138" t="s">
        <v>245</v>
      </c>
      <c r="S138" t="s">
        <v>81</v>
      </c>
      <c r="T138" t="s">
        <v>246</v>
      </c>
      <c r="U138" t="s">
        <v>61</v>
      </c>
      <c r="W138">
        <v>48</v>
      </c>
      <c r="X138" t="s">
        <v>83</v>
      </c>
      <c r="Y138">
        <v>2</v>
      </c>
      <c r="Z138" t="s">
        <v>71</v>
      </c>
      <c r="AA138" t="s">
        <v>71</v>
      </c>
      <c r="AB138" t="s">
        <v>121</v>
      </c>
      <c r="AD138">
        <v>650</v>
      </c>
      <c r="AG138" t="s">
        <v>97</v>
      </c>
      <c r="AH138">
        <v>650000</v>
      </c>
      <c r="AK138" t="s">
        <v>61</v>
      </c>
      <c r="AL138">
        <v>50</v>
      </c>
      <c r="AM138" t="str">
        <f t="shared" si="11"/>
        <v>Significant</v>
      </c>
      <c r="AN138" t="str">
        <f t="shared" si="12"/>
        <v>Low</v>
      </c>
      <c r="AQ138" t="s">
        <v>79</v>
      </c>
      <c r="AX138" t="s">
        <v>69</v>
      </c>
      <c r="AY138" t="s">
        <v>69</v>
      </c>
      <c r="BB138" t="s">
        <v>253</v>
      </c>
    </row>
    <row r="139" spans="1:54">
      <c r="A139" t="s">
        <v>249</v>
      </c>
      <c r="B139">
        <v>1985</v>
      </c>
      <c r="C139" s="4" t="s">
        <v>49</v>
      </c>
      <c r="D139" s="4" t="s">
        <v>50</v>
      </c>
      <c r="E139">
        <v>7784465</v>
      </c>
      <c r="F139" t="s">
        <v>250</v>
      </c>
      <c r="G139" t="s">
        <v>251</v>
      </c>
      <c r="H139" t="s">
        <v>53</v>
      </c>
      <c r="I139" t="s">
        <v>54</v>
      </c>
      <c r="J139" t="s">
        <v>55</v>
      </c>
      <c r="K139" t="s">
        <v>95</v>
      </c>
      <c r="L139" t="s">
        <v>57</v>
      </c>
      <c r="M139">
        <v>10</v>
      </c>
      <c r="O139">
        <v>15</v>
      </c>
      <c r="P139" t="s">
        <v>79</v>
      </c>
      <c r="Q139">
        <v>1</v>
      </c>
      <c r="R139" t="s">
        <v>245</v>
      </c>
      <c r="S139" t="s">
        <v>81</v>
      </c>
      <c r="T139" t="s">
        <v>246</v>
      </c>
      <c r="U139" t="s">
        <v>61</v>
      </c>
      <c r="W139">
        <v>96</v>
      </c>
      <c r="X139" t="s">
        <v>83</v>
      </c>
      <c r="Y139">
        <v>4</v>
      </c>
      <c r="Z139" t="s">
        <v>71</v>
      </c>
      <c r="AA139" t="s">
        <v>71</v>
      </c>
      <c r="AB139" t="s">
        <v>121</v>
      </c>
      <c r="AD139">
        <v>700</v>
      </c>
      <c r="AG139" t="s">
        <v>97</v>
      </c>
      <c r="AH139">
        <v>700000</v>
      </c>
      <c r="AK139" t="s">
        <v>61</v>
      </c>
      <c r="AL139">
        <v>50</v>
      </c>
      <c r="AM139" t="str">
        <f t="shared" si="11"/>
        <v>Significant</v>
      </c>
      <c r="AN139" t="str">
        <f t="shared" si="12"/>
        <v>Low</v>
      </c>
      <c r="AQ139" t="s">
        <v>79</v>
      </c>
      <c r="AX139" t="s">
        <v>69</v>
      </c>
      <c r="AY139" t="s">
        <v>69</v>
      </c>
      <c r="BB139" t="s">
        <v>253</v>
      </c>
    </row>
    <row r="140" spans="1:54">
      <c r="A140" t="s">
        <v>249</v>
      </c>
      <c r="B140">
        <v>1985</v>
      </c>
      <c r="C140" s="4" t="s">
        <v>49</v>
      </c>
      <c r="D140" s="4" t="s">
        <v>50</v>
      </c>
      <c r="E140">
        <v>7784465</v>
      </c>
      <c r="F140" t="s">
        <v>250</v>
      </c>
      <c r="G140" t="s">
        <v>251</v>
      </c>
      <c r="H140" t="s">
        <v>53</v>
      </c>
      <c r="I140" t="s">
        <v>54</v>
      </c>
      <c r="J140" t="s">
        <v>55</v>
      </c>
      <c r="K140" t="s">
        <v>95</v>
      </c>
      <c r="L140" t="s">
        <v>57</v>
      </c>
      <c r="M140">
        <v>5</v>
      </c>
      <c r="O140">
        <v>35</v>
      </c>
      <c r="P140" t="s">
        <v>79</v>
      </c>
      <c r="Q140">
        <v>1</v>
      </c>
      <c r="R140" t="s">
        <v>245</v>
      </c>
      <c r="S140" t="s">
        <v>81</v>
      </c>
      <c r="T140" t="s">
        <v>246</v>
      </c>
      <c r="U140" t="s">
        <v>61</v>
      </c>
      <c r="W140">
        <v>96</v>
      </c>
      <c r="X140" t="s">
        <v>83</v>
      </c>
      <c r="Y140">
        <v>4</v>
      </c>
      <c r="Z140" t="s">
        <v>71</v>
      </c>
      <c r="AA140" t="s">
        <v>71</v>
      </c>
      <c r="AB140" t="s">
        <v>121</v>
      </c>
      <c r="AD140">
        <v>800</v>
      </c>
      <c r="AG140" t="s">
        <v>97</v>
      </c>
      <c r="AH140">
        <v>800000</v>
      </c>
      <c r="AK140" t="s">
        <v>61</v>
      </c>
      <c r="AL140">
        <v>50</v>
      </c>
      <c r="AM140" t="str">
        <f t="shared" si="11"/>
        <v>Significant</v>
      </c>
      <c r="AN140" t="str">
        <f t="shared" si="12"/>
        <v>Low</v>
      </c>
      <c r="AQ140" t="s">
        <v>79</v>
      </c>
      <c r="AX140" t="s">
        <v>69</v>
      </c>
      <c r="AY140" t="s">
        <v>69</v>
      </c>
      <c r="BB140" t="s">
        <v>253</v>
      </c>
    </row>
    <row r="141" spans="1:54">
      <c r="A141" t="s">
        <v>249</v>
      </c>
      <c r="B141">
        <v>1985</v>
      </c>
      <c r="C141" s="4" t="s">
        <v>49</v>
      </c>
      <c r="D141" s="4" t="s">
        <v>50</v>
      </c>
      <c r="E141">
        <v>7784465</v>
      </c>
      <c r="F141" t="s">
        <v>250</v>
      </c>
      <c r="G141" t="s">
        <v>251</v>
      </c>
      <c r="H141" t="s">
        <v>53</v>
      </c>
      <c r="I141" t="s">
        <v>54</v>
      </c>
      <c r="J141" t="s">
        <v>55</v>
      </c>
      <c r="K141" t="s">
        <v>95</v>
      </c>
      <c r="L141" t="s">
        <v>57</v>
      </c>
      <c r="M141">
        <v>10</v>
      </c>
      <c r="O141">
        <v>35</v>
      </c>
      <c r="P141" t="s">
        <v>79</v>
      </c>
      <c r="Q141">
        <v>1</v>
      </c>
      <c r="R141" t="s">
        <v>245</v>
      </c>
      <c r="S141" t="s">
        <v>81</v>
      </c>
      <c r="T141" t="s">
        <v>246</v>
      </c>
      <c r="U141" t="s">
        <v>61</v>
      </c>
      <c r="W141">
        <v>96</v>
      </c>
      <c r="X141" t="s">
        <v>83</v>
      </c>
      <c r="Y141">
        <v>4</v>
      </c>
      <c r="Z141" t="s">
        <v>71</v>
      </c>
      <c r="AA141" t="s">
        <v>71</v>
      </c>
      <c r="AB141" t="s">
        <v>121</v>
      </c>
      <c r="AD141">
        <v>800</v>
      </c>
      <c r="AG141" t="s">
        <v>97</v>
      </c>
      <c r="AH141">
        <v>800000</v>
      </c>
      <c r="AK141" t="s">
        <v>61</v>
      </c>
      <c r="AL141">
        <v>50</v>
      </c>
      <c r="AM141" t="str">
        <f t="shared" si="11"/>
        <v>Significant</v>
      </c>
      <c r="AN141" t="str">
        <f t="shared" si="12"/>
        <v>Low</v>
      </c>
      <c r="AQ141" t="s">
        <v>79</v>
      </c>
      <c r="AX141" t="s">
        <v>69</v>
      </c>
      <c r="AY141" t="s">
        <v>69</v>
      </c>
      <c r="BB141" t="s">
        <v>253</v>
      </c>
    </row>
    <row r="142" spans="1:54">
      <c r="A142" t="s">
        <v>249</v>
      </c>
      <c r="B142">
        <v>1985</v>
      </c>
      <c r="C142" s="4" t="s">
        <v>49</v>
      </c>
      <c r="D142" s="4" t="s">
        <v>50</v>
      </c>
      <c r="E142">
        <v>7784465</v>
      </c>
      <c r="F142" t="s">
        <v>250</v>
      </c>
      <c r="G142" t="s">
        <v>251</v>
      </c>
      <c r="H142" t="s">
        <v>53</v>
      </c>
      <c r="I142" t="s">
        <v>54</v>
      </c>
      <c r="J142" t="s">
        <v>55</v>
      </c>
      <c r="K142" t="s">
        <v>95</v>
      </c>
      <c r="L142" t="s">
        <v>57</v>
      </c>
      <c r="M142">
        <v>5</v>
      </c>
      <c r="O142">
        <v>25</v>
      </c>
      <c r="P142" t="s">
        <v>79</v>
      </c>
      <c r="Q142">
        <v>1</v>
      </c>
      <c r="R142" t="s">
        <v>245</v>
      </c>
      <c r="S142" t="s">
        <v>81</v>
      </c>
      <c r="T142" t="s">
        <v>246</v>
      </c>
      <c r="U142" t="s">
        <v>61</v>
      </c>
      <c r="W142">
        <v>48</v>
      </c>
      <c r="X142" t="s">
        <v>83</v>
      </c>
      <c r="Y142">
        <v>2</v>
      </c>
      <c r="Z142" t="s">
        <v>71</v>
      </c>
      <c r="AA142" t="s">
        <v>71</v>
      </c>
      <c r="AB142" t="s">
        <v>121</v>
      </c>
      <c r="AD142">
        <v>1000</v>
      </c>
      <c r="AG142" t="s">
        <v>97</v>
      </c>
      <c r="AH142" t="s">
        <v>254</v>
      </c>
      <c r="AK142" t="s">
        <v>61</v>
      </c>
      <c r="AL142">
        <v>50</v>
      </c>
      <c r="AM142" t="str">
        <f t="shared" si="11"/>
        <v>Significant</v>
      </c>
      <c r="AN142" t="str">
        <f t="shared" si="12"/>
        <v>Low</v>
      </c>
      <c r="AQ142" t="s">
        <v>79</v>
      </c>
      <c r="AX142" t="s">
        <v>69</v>
      </c>
      <c r="AY142" t="s">
        <v>69</v>
      </c>
      <c r="BB142" t="s">
        <v>253</v>
      </c>
    </row>
    <row r="143" spans="1:54">
      <c r="A143" t="s">
        <v>249</v>
      </c>
      <c r="B143">
        <v>1985</v>
      </c>
      <c r="C143" s="4" t="s">
        <v>49</v>
      </c>
      <c r="D143" s="4" t="s">
        <v>50</v>
      </c>
      <c r="E143">
        <v>7784465</v>
      </c>
      <c r="F143" t="s">
        <v>250</v>
      </c>
      <c r="G143" t="s">
        <v>251</v>
      </c>
      <c r="H143" t="s">
        <v>53</v>
      </c>
      <c r="I143" t="s">
        <v>54</v>
      </c>
      <c r="J143" t="s">
        <v>55</v>
      </c>
      <c r="K143" t="s">
        <v>95</v>
      </c>
      <c r="L143" t="s">
        <v>57</v>
      </c>
      <c r="M143">
        <v>5</v>
      </c>
      <c r="O143">
        <v>35</v>
      </c>
      <c r="P143" t="s">
        <v>79</v>
      </c>
      <c r="Q143">
        <v>1</v>
      </c>
      <c r="R143" t="s">
        <v>245</v>
      </c>
      <c r="S143" t="s">
        <v>81</v>
      </c>
      <c r="T143" t="s">
        <v>246</v>
      </c>
      <c r="U143" t="s">
        <v>61</v>
      </c>
      <c r="W143">
        <v>48</v>
      </c>
      <c r="X143" t="s">
        <v>83</v>
      </c>
      <c r="Y143">
        <v>2</v>
      </c>
      <c r="Z143" t="s">
        <v>71</v>
      </c>
      <c r="AA143" t="s">
        <v>71</v>
      </c>
      <c r="AB143" t="s">
        <v>121</v>
      </c>
      <c r="AD143">
        <v>1000</v>
      </c>
      <c r="AG143" t="s">
        <v>97</v>
      </c>
      <c r="AH143" t="s">
        <v>254</v>
      </c>
      <c r="AK143" t="s">
        <v>61</v>
      </c>
      <c r="AL143">
        <v>50</v>
      </c>
      <c r="AM143" t="str">
        <f t="shared" si="11"/>
        <v>Significant</v>
      </c>
      <c r="AN143" t="str">
        <f t="shared" si="12"/>
        <v>Low</v>
      </c>
      <c r="AQ143" t="s">
        <v>79</v>
      </c>
      <c r="AX143" t="s">
        <v>69</v>
      </c>
      <c r="AY143" t="s">
        <v>69</v>
      </c>
      <c r="BB143" t="s">
        <v>253</v>
      </c>
    </row>
    <row r="144" spans="1:54">
      <c r="A144" t="s">
        <v>249</v>
      </c>
      <c r="B144">
        <v>1985</v>
      </c>
      <c r="C144" s="4" t="s">
        <v>49</v>
      </c>
      <c r="D144" s="4" t="s">
        <v>50</v>
      </c>
      <c r="E144">
        <v>7784465</v>
      </c>
      <c r="F144" t="s">
        <v>250</v>
      </c>
      <c r="G144" t="s">
        <v>251</v>
      </c>
      <c r="H144" t="s">
        <v>53</v>
      </c>
      <c r="I144" t="s">
        <v>54</v>
      </c>
      <c r="J144" t="s">
        <v>55</v>
      </c>
      <c r="K144" t="s">
        <v>95</v>
      </c>
      <c r="L144" t="s">
        <v>57</v>
      </c>
      <c r="M144">
        <v>5</v>
      </c>
      <c r="O144">
        <v>25</v>
      </c>
      <c r="P144" t="s">
        <v>79</v>
      </c>
      <c r="Q144">
        <v>1</v>
      </c>
      <c r="R144" t="s">
        <v>245</v>
      </c>
      <c r="S144" t="s">
        <v>81</v>
      </c>
      <c r="T144" t="s">
        <v>246</v>
      </c>
      <c r="U144" t="s">
        <v>61</v>
      </c>
      <c r="W144">
        <v>96</v>
      </c>
      <c r="X144" t="s">
        <v>83</v>
      </c>
      <c r="Y144">
        <v>4</v>
      </c>
      <c r="Z144" t="s">
        <v>71</v>
      </c>
      <c r="AA144" t="s">
        <v>71</v>
      </c>
      <c r="AB144" t="s">
        <v>121</v>
      </c>
      <c r="AD144">
        <v>1000</v>
      </c>
      <c r="AG144" t="s">
        <v>97</v>
      </c>
      <c r="AH144" t="s">
        <v>254</v>
      </c>
      <c r="AK144" t="s">
        <v>61</v>
      </c>
      <c r="AL144">
        <v>50</v>
      </c>
      <c r="AM144" t="str">
        <f t="shared" si="11"/>
        <v>Significant</v>
      </c>
      <c r="AN144" t="str">
        <f t="shared" si="12"/>
        <v>Low</v>
      </c>
      <c r="AQ144" t="s">
        <v>79</v>
      </c>
      <c r="AX144" t="s">
        <v>69</v>
      </c>
      <c r="AY144" t="s">
        <v>69</v>
      </c>
      <c r="BB144" t="s">
        <v>253</v>
      </c>
    </row>
    <row r="145" spans="1:54">
      <c r="A145" t="s">
        <v>249</v>
      </c>
      <c r="B145">
        <v>1985</v>
      </c>
      <c r="C145" s="4" t="s">
        <v>49</v>
      </c>
      <c r="D145" s="4" t="s">
        <v>50</v>
      </c>
      <c r="E145">
        <v>7784465</v>
      </c>
      <c r="F145" t="s">
        <v>250</v>
      </c>
      <c r="G145" t="s">
        <v>251</v>
      </c>
      <c r="H145" t="s">
        <v>53</v>
      </c>
      <c r="I145" t="s">
        <v>54</v>
      </c>
      <c r="J145" t="s">
        <v>55</v>
      </c>
      <c r="K145" t="s">
        <v>95</v>
      </c>
      <c r="L145" t="s">
        <v>57</v>
      </c>
      <c r="M145">
        <v>10</v>
      </c>
      <c r="O145">
        <v>15</v>
      </c>
      <c r="P145" t="s">
        <v>79</v>
      </c>
      <c r="Q145">
        <v>1</v>
      </c>
      <c r="R145" t="s">
        <v>245</v>
      </c>
      <c r="S145" t="s">
        <v>81</v>
      </c>
      <c r="T145" t="s">
        <v>246</v>
      </c>
      <c r="U145" t="s">
        <v>61</v>
      </c>
      <c r="W145">
        <v>48</v>
      </c>
      <c r="X145" t="s">
        <v>83</v>
      </c>
      <c r="Y145">
        <v>2</v>
      </c>
      <c r="Z145" t="s">
        <v>71</v>
      </c>
      <c r="AA145" t="s">
        <v>71</v>
      </c>
      <c r="AB145" t="s">
        <v>121</v>
      </c>
      <c r="AD145">
        <v>1000</v>
      </c>
      <c r="AG145" t="s">
        <v>97</v>
      </c>
      <c r="AH145" t="s">
        <v>254</v>
      </c>
      <c r="AK145" t="s">
        <v>61</v>
      </c>
      <c r="AL145">
        <v>50</v>
      </c>
      <c r="AM145" t="str">
        <f t="shared" si="11"/>
        <v>Significant</v>
      </c>
      <c r="AN145" t="str">
        <f t="shared" si="12"/>
        <v>Low</v>
      </c>
      <c r="AQ145" t="s">
        <v>79</v>
      </c>
      <c r="AX145" t="s">
        <v>69</v>
      </c>
      <c r="AY145" t="s">
        <v>69</v>
      </c>
      <c r="BB145" t="s">
        <v>253</v>
      </c>
    </row>
    <row r="146" spans="1:54">
      <c r="A146" t="s">
        <v>249</v>
      </c>
      <c r="B146">
        <v>1985</v>
      </c>
      <c r="C146" s="4" t="s">
        <v>49</v>
      </c>
      <c r="D146" s="4" t="s">
        <v>50</v>
      </c>
      <c r="E146">
        <v>7784465</v>
      </c>
      <c r="F146" t="s">
        <v>250</v>
      </c>
      <c r="G146" t="s">
        <v>251</v>
      </c>
      <c r="H146" t="s">
        <v>53</v>
      </c>
      <c r="I146" t="s">
        <v>54</v>
      </c>
      <c r="J146" t="s">
        <v>55</v>
      </c>
      <c r="K146" t="s">
        <v>95</v>
      </c>
      <c r="L146" t="s">
        <v>57</v>
      </c>
      <c r="M146">
        <v>10</v>
      </c>
      <c r="O146">
        <v>25</v>
      </c>
      <c r="P146" t="s">
        <v>79</v>
      </c>
      <c r="Q146">
        <v>1</v>
      </c>
      <c r="R146" t="s">
        <v>245</v>
      </c>
      <c r="S146" t="s">
        <v>81</v>
      </c>
      <c r="T146" t="s">
        <v>246</v>
      </c>
      <c r="U146" t="s">
        <v>61</v>
      </c>
      <c r="W146">
        <v>48</v>
      </c>
      <c r="X146" t="s">
        <v>83</v>
      </c>
      <c r="Y146">
        <v>2</v>
      </c>
      <c r="Z146" t="s">
        <v>71</v>
      </c>
      <c r="AA146" t="s">
        <v>71</v>
      </c>
      <c r="AB146" t="s">
        <v>121</v>
      </c>
      <c r="AD146">
        <v>1000</v>
      </c>
      <c r="AG146" t="s">
        <v>97</v>
      </c>
      <c r="AH146" t="s">
        <v>254</v>
      </c>
      <c r="AK146" t="s">
        <v>61</v>
      </c>
      <c r="AL146">
        <v>50</v>
      </c>
      <c r="AM146" t="str">
        <f t="shared" si="11"/>
        <v>Significant</v>
      </c>
      <c r="AN146" t="str">
        <f t="shared" si="12"/>
        <v>Low</v>
      </c>
      <c r="AQ146" t="s">
        <v>79</v>
      </c>
      <c r="AX146" t="s">
        <v>69</v>
      </c>
      <c r="AY146" t="s">
        <v>69</v>
      </c>
      <c r="BB146" t="s">
        <v>253</v>
      </c>
    </row>
    <row r="147" spans="1:54">
      <c r="A147" t="s">
        <v>249</v>
      </c>
      <c r="B147">
        <v>1985</v>
      </c>
      <c r="C147" s="4" t="s">
        <v>49</v>
      </c>
      <c r="D147" s="4" t="s">
        <v>50</v>
      </c>
      <c r="E147">
        <v>7784465</v>
      </c>
      <c r="F147" t="s">
        <v>250</v>
      </c>
      <c r="G147" t="s">
        <v>251</v>
      </c>
      <c r="H147" t="s">
        <v>53</v>
      </c>
      <c r="I147" t="s">
        <v>54</v>
      </c>
      <c r="J147" t="s">
        <v>55</v>
      </c>
      <c r="K147" t="s">
        <v>95</v>
      </c>
      <c r="L147" t="s">
        <v>57</v>
      </c>
      <c r="M147">
        <v>10</v>
      </c>
      <c r="O147">
        <v>35</v>
      </c>
      <c r="P147" t="s">
        <v>79</v>
      </c>
      <c r="Q147">
        <v>1</v>
      </c>
      <c r="R147" t="s">
        <v>245</v>
      </c>
      <c r="S147" t="s">
        <v>81</v>
      </c>
      <c r="T147" t="s">
        <v>246</v>
      </c>
      <c r="U147" t="s">
        <v>61</v>
      </c>
      <c r="W147">
        <v>48</v>
      </c>
      <c r="X147" t="s">
        <v>83</v>
      </c>
      <c r="Y147">
        <v>2</v>
      </c>
      <c r="Z147" t="s">
        <v>71</v>
      </c>
      <c r="AA147" t="s">
        <v>71</v>
      </c>
      <c r="AB147" t="s">
        <v>121</v>
      </c>
      <c r="AD147">
        <v>1000</v>
      </c>
      <c r="AG147" t="s">
        <v>97</v>
      </c>
      <c r="AH147" t="s">
        <v>254</v>
      </c>
      <c r="AK147" t="s">
        <v>61</v>
      </c>
      <c r="AL147">
        <v>50</v>
      </c>
      <c r="AM147" t="str">
        <f t="shared" si="11"/>
        <v>Significant</v>
      </c>
      <c r="AN147" t="str">
        <f t="shared" si="12"/>
        <v>Low</v>
      </c>
      <c r="AQ147" t="s">
        <v>79</v>
      </c>
      <c r="AX147" t="s">
        <v>69</v>
      </c>
      <c r="AY147" t="s">
        <v>69</v>
      </c>
      <c r="BB147" t="s">
        <v>253</v>
      </c>
    </row>
    <row r="148" spans="1:54">
      <c r="A148" t="s">
        <v>249</v>
      </c>
      <c r="B148">
        <v>1985</v>
      </c>
      <c r="C148" s="4" t="s">
        <v>49</v>
      </c>
      <c r="D148" s="4" t="s">
        <v>50</v>
      </c>
      <c r="E148">
        <v>7784465</v>
      </c>
      <c r="F148" t="s">
        <v>250</v>
      </c>
      <c r="G148" t="s">
        <v>251</v>
      </c>
      <c r="H148" t="s">
        <v>53</v>
      </c>
      <c r="I148" t="s">
        <v>54</v>
      </c>
      <c r="J148" t="s">
        <v>55</v>
      </c>
      <c r="K148" t="s">
        <v>95</v>
      </c>
      <c r="L148" t="s">
        <v>57</v>
      </c>
      <c r="M148">
        <v>15</v>
      </c>
      <c r="O148">
        <v>35</v>
      </c>
      <c r="P148" t="s">
        <v>79</v>
      </c>
      <c r="Q148">
        <v>1</v>
      </c>
      <c r="R148" t="s">
        <v>245</v>
      </c>
      <c r="S148" t="s">
        <v>81</v>
      </c>
      <c r="T148" t="s">
        <v>246</v>
      </c>
      <c r="U148" t="s">
        <v>61</v>
      </c>
      <c r="W148">
        <v>48</v>
      </c>
      <c r="X148" t="s">
        <v>83</v>
      </c>
      <c r="Y148">
        <v>2</v>
      </c>
      <c r="Z148" t="s">
        <v>71</v>
      </c>
      <c r="AA148" t="s">
        <v>71</v>
      </c>
      <c r="AB148" t="s">
        <v>121</v>
      </c>
      <c r="AD148">
        <v>1000</v>
      </c>
      <c r="AG148" t="s">
        <v>97</v>
      </c>
      <c r="AH148" t="s">
        <v>254</v>
      </c>
      <c r="AK148" t="s">
        <v>61</v>
      </c>
      <c r="AL148">
        <v>50</v>
      </c>
      <c r="AM148" t="str">
        <f t="shared" si="11"/>
        <v>Significant</v>
      </c>
      <c r="AN148" t="str">
        <f t="shared" si="12"/>
        <v>Low</v>
      </c>
      <c r="AQ148" t="s">
        <v>79</v>
      </c>
      <c r="AX148" t="s">
        <v>69</v>
      </c>
      <c r="AY148" t="s">
        <v>69</v>
      </c>
      <c r="BB148" t="s">
        <v>253</v>
      </c>
    </row>
    <row r="149" spans="1:54">
      <c r="A149" t="s">
        <v>255</v>
      </c>
      <c r="B149" t="s">
        <v>256</v>
      </c>
      <c r="C149" s="4" t="s">
        <v>49</v>
      </c>
      <c r="D149" s="4" t="s">
        <v>50</v>
      </c>
      <c r="E149">
        <v>7718549</v>
      </c>
      <c r="F149" t="s">
        <v>257</v>
      </c>
      <c r="G149" t="s">
        <v>258</v>
      </c>
      <c r="H149" t="s">
        <v>53</v>
      </c>
      <c r="I149" t="s">
        <v>54</v>
      </c>
      <c r="J149" t="s">
        <v>55</v>
      </c>
      <c r="K149" t="s">
        <v>95</v>
      </c>
      <c r="L149" t="s">
        <v>57</v>
      </c>
      <c r="M149">
        <v>15</v>
      </c>
      <c r="O149">
        <v>15</v>
      </c>
      <c r="P149" t="s">
        <v>79</v>
      </c>
      <c r="R149" t="s">
        <v>259</v>
      </c>
      <c r="S149" t="s">
        <v>81</v>
      </c>
      <c r="W149">
        <v>24</v>
      </c>
      <c r="X149" t="s">
        <v>83</v>
      </c>
      <c r="Y149">
        <v>1</v>
      </c>
      <c r="Z149" t="s">
        <v>71</v>
      </c>
      <c r="AA149" t="s">
        <v>71</v>
      </c>
      <c r="AB149" t="s">
        <v>121</v>
      </c>
      <c r="AD149">
        <v>540</v>
      </c>
      <c r="AG149" t="s">
        <v>97</v>
      </c>
      <c r="AH149">
        <v>540000</v>
      </c>
      <c r="AK149" t="s">
        <v>61</v>
      </c>
      <c r="AL149">
        <v>50</v>
      </c>
      <c r="AM149" t="str">
        <f t="shared" si="11"/>
        <v>Significant</v>
      </c>
      <c r="AN149" t="str">
        <f t="shared" si="12"/>
        <v>Low</v>
      </c>
      <c r="AQ149" t="s">
        <v>79</v>
      </c>
      <c r="AX149" t="s">
        <v>69</v>
      </c>
      <c r="AY149" t="s">
        <v>69</v>
      </c>
      <c r="BB149" t="s">
        <v>260</v>
      </c>
    </row>
    <row r="150" spans="1:54">
      <c r="A150" t="s">
        <v>255</v>
      </c>
      <c r="B150" t="s">
        <v>256</v>
      </c>
      <c r="C150" s="4" t="s">
        <v>49</v>
      </c>
      <c r="D150" s="4" t="s">
        <v>50</v>
      </c>
      <c r="E150">
        <v>7718549</v>
      </c>
      <c r="F150" t="s">
        <v>257</v>
      </c>
      <c r="G150" t="s">
        <v>258</v>
      </c>
      <c r="H150" t="s">
        <v>53</v>
      </c>
      <c r="I150" t="s">
        <v>54</v>
      </c>
      <c r="J150" t="s">
        <v>55</v>
      </c>
      <c r="K150" t="s">
        <v>95</v>
      </c>
      <c r="L150" t="s">
        <v>57</v>
      </c>
      <c r="M150">
        <v>10</v>
      </c>
      <c r="O150">
        <v>15</v>
      </c>
      <c r="P150" t="s">
        <v>79</v>
      </c>
      <c r="R150" t="s">
        <v>259</v>
      </c>
      <c r="S150" t="s">
        <v>81</v>
      </c>
      <c r="W150">
        <v>24</v>
      </c>
      <c r="X150" t="s">
        <v>83</v>
      </c>
      <c r="Y150">
        <v>1</v>
      </c>
      <c r="Z150" t="s">
        <v>71</v>
      </c>
      <c r="AA150" t="s">
        <v>71</v>
      </c>
      <c r="AB150" t="s">
        <v>121</v>
      </c>
      <c r="AD150">
        <v>750</v>
      </c>
      <c r="AG150" t="s">
        <v>97</v>
      </c>
      <c r="AH150">
        <v>750000</v>
      </c>
      <c r="AK150" t="s">
        <v>61</v>
      </c>
      <c r="AL150">
        <v>50</v>
      </c>
      <c r="AM150" t="str">
        <f t="shared" si="11"/>
        <v>Significant</v>
      </c>
      <c r="AN150" t="str">
        <f t="shared" si="12"/>
        <v>Low</v>
      </c>
      <c r="AQ150" t="s">
        <v>79</v>
      </c>
      <c r="AX150" t="s">
        <v>69</v>
      </c>
      <c r="AY150" t="s">
        <v>69</v>
      </c>
      <c r="BB150" t="s">
        <v>260</v>
      </c>
    </row>
    <row r="151" spans="1:54">
      <c r="A151" t="s">
        <v>255</v>
      </c>
      <c r="B151" t="s">
        <v>256</v>
      </c>
      <c r="C151" s="4" t="s">
        <v>49</v>
      </c>
      <c r="D151" s="4" t="s">
        <v>50</v>
      </c>
      <c r="E151">
        <v>7718549</v>
      </c>
      <c r="F151" t="s">
        <v>257</v>
      </c>
      <c r="G151" t="s">
        <v>258</v>
      </c>
      <c r="H151" t="s">
        <v>53</v>
      </c>
      <c r="I151" t="s">
        <v>54</v>
      </c>
      <c r="J151" t="s">
        <v>55</v>
      </c>
      <c r="K151" t="s">
        <v>95</v>
      </c>
      <c r="L151" t="s">
        <v>57</v>
      </c>
      <c r="M151">
        <v>5</v>
      </c>
      <c r="O151">
        <v>15</v>
      </c>
      <c r="P151" t="s">
        <v>79</v>
      </c>
      <c r="R151" t="s">
        <v>259</v>
      </c>
      <c r="S151" t="s">
        <v>81</v>
      </c>
      <c r="W151">
        <v>24</v>
      </c>
      <c r="X151" t="s">
        <v>83</v>
      </c>
      <c r="Y151">
        <v>1</v>
      </c>
      <c r="Z151" t="s">
        <v>71</v>
      </c>
      <c r="AA151" t="s">
        <v>71</v>
      </c>
      <c r="AB151" t="s">
        <v>121</v>
      </c>
      <c r="AD151">
        <v>850</v>
      </c>
      <c r="AG151" t="s">
        <v>97</v>
      </c>
      <c r="AH151">
        <v>850000</v>
      </c>
      <c r="AK151" t="s">
        <v>61</v>
      </c>
      <c r="AL151">
        <v>50</v>
      </c>
      <c r="AM151" t="str">
        <f t="shared" si="11"/>
        <v>Significant</v>
      </c>
      <c r="AN151" t="str">
        <f t="shared" si="12"/>
        <v>Low</v>
      </c>
      <c r="AQ151" t="s">
        <v>79</v>
      </c>
      <c r="AX151" t="s">
        <v>69</v>
      </c>
      <c r="AY151" t="s">
        <v>69</v>
      </c>
      <c r="BB151" t="s">
        <v>260</v>
      </c>
    </row>
    <row r="152" spans="1:54">
      <c r="A152" t="s">
        <v>255</v>
      </c>
      <c r="B152" t="s">
        <v>256</v>
      </c>
      <c r="C152" s="4" t="s">
        <v>49</v>
      </c>
      <c r="D152" s="4" t="s">
        <v>50</v>
      </c>
      <c r="E152">
        <v>7718549</v>
      </c>
      <c r="F152" t="s">
        <v>257</v>
      </c>
      <c r="G152" t="s">
        <v>258</v>
      </c>
      <c r="H152" t="s">
        <v>53</v>
      </c>
      <c r="I152" t="s">
        <v>54</v>
      </c>
      <c r="J152" t="s">
        <v>55</v>
      </c>
      <c r="K152" t="s">
        <v>95</v>
      </c>
      <c r="L152" t="s">
        <v>57</v>
      </c>
      <c r="M152">
        <v>15</v>
      </c>
      <c r="O152">
        <v>25</v>
      </c>
      <c r="P152" t="s">
        <v>79</v>
      </c>
      <c r="R152" t="s">
        <v>259</v>
      </c>
      <c r="S152" t="s">
        <v>81</v>
      </c>
      <c r="W152">
        <v>24</v>
      </c>
      <c r="X152" t="s">
        <v>83</v>
      </c>
      <c r="Y152">
        <v>1</v>
      </c>
      <c r="Z152" t="s">
        <v>71</v>
      </c>
      <c r="AA152" t="s">
        <v>71</v>
      </c>
      <c r="AB152" t="s">
        <v>121</v>
      </c>
      <c r="AD152">
        <v>950</v>
      </c>
      <c r="AG152" t="s">
        <v>97</v>
      </c>
      <c r="AH152">
        <v>950000</v>
      </c>
      <c r="AK152" t="s">
        <v>61</v>
      </c>
      <c r="AL152">
        <v>50</v>
      </c>
      <c r="AM152" t="str">
        <f t="shared" si="11"/>
        <v>Significant</v>
      </c>
      <c r="AN152" t="str">
        <f t="shared" si="12"/>
        <v>Low</v>
      </c>
      <c r="AQ152" t="s">
        <v>79</v>
      </c>
      <c r="AX152" t="s">
        <v>69</v>
      </c>
      <c r="AY152" t="s">
        <v>69</v>
      </c>
      <c r="BB152" t="s">
        <v>260</v>
      </c>
    </row>
    <row r="153" spans="1:54">
      <c r="A153" t="s">
        <v>255</v>
      </c>
      <c r="B153" t="s">
        <v>256</v>
      </c>
      <c r="C153" s="4" t="s">
        <v>49</v>
      </c>
      <c r="D153" s="4" t="s">
        <v>50</v>
      </c>
      <c r="E153">
        <v>7718549</v>
      </c>
      <c r="F153" t="s">
        <v>257</v>
      </c>
      <c r="G153" t="s">
        <v>258</v>
      </c>
      <c r="H153" t="s">
        <v>53</v>
      </c>
      <c r="I153" t="s">
        <v>54</v>
      </c>
      <c r="J153" t="s">
        <v>55</v>
      </c>
      <c r="K153" t="s">
        <v>95</v>
      </c>
      <c r="L153" t="s">
        <v>57</v>
      </c>
      <c r="M153">
        <v>5</v>
      </c>
      <c r="O153">
        <v>25</v>
      </c>
      <c r="P153" t="s">
        <v>79</v>
      </c>
      <c r="R153" t="s">
        <v>259</v>
      </c>
      <c r="S153" t="s">
        <v>81</v>
      </c>
      <c r="W153">
        <v>24</v>
      </c>
      <c r="X153" t="s">
        <v>83</v>
      </c>
      <c r="Y153">
        <v>1</v>
      </c>
      <c r="Z153" t="s">
        <v>71</v>
      </c>
      <c r="AA153" t="s">
        <v>71</v>
      </c>
      <c r="AB153" t="s">
        <v>121</v>
      </c>
      <c r="AD153">
        <v>1750</v>
      </c>
      <c r="AG153" t="s">
        <v>97</v>
      </c>
      <c r="AH153">
        <v>1750000</v>
      </c>
      <c r="AK153" t="s">
        <v>61</v>
      </c>
      <c r="AL153">
        <v>50</v>
      </c>
      <c r="AM153" t="str">
        <f t="shared" si="11"/>
        <v>Significant</v>
      </c>
      <c r="AN153" t="str">
        <f t="shared" si="12"/>
        <v>Low</v>
      </c>
      <c r="AQ153" t="s">
        <v>79</v>
      </c>
      <c r="AX153" t="s">
        <v>69</v>
      </c>
      <c r="AY153" t="s">
        <v>69</v>
      </c>
      <c r="BB153" t="s">
        <v>260</v>
      </c>
    </row>
    <row r="154" spans="1:54">
      <c r="A154" t="s">
        <v>255</v>
      </c>
      <c r="B154" t="s">
        <v>256</v>
      </c>
      <c r="C154" s="4" t="s">
        <v>49</v>
      </c>
      <c r="D154" s="4" t="s">
        <v>50</v>
      </c>
      <c r="E154">
        <v>7718549</v>
      </c>
      <c r="F154" t="s">
        <v>257</v>
      </c>
      <c r="G154" t="s">
        <v>258</v>
      </c>
      <c r="H154" t="s">
        <v>53</v>
      </c>
      <c r="I154" t="s">
        <v>54</v>
      </c>
      <c r="J154" t="s">
        <v>55</v>
      </c>
      <c r="K154" t="s">
        <v>95</v>
      </c>
      <c r="L154" t="s">
        <v>57</v>
      </c>
      <c r="M154">
        <v>5</v>
      </c>
      <c r="O154">
        <v>35</v>
      </c>
      <c r="P154" t="s">
        <v>79</v>
      </c>
      <c r="R154" t="s">
        <v>259</v>
      </c>
      <c r="S154" t="s">
        <v>81</v>
      </c>
      <c r="W154">
        <v>24</v>
      </c>
      <c r="X154" t="s">
        <v>83</v>
      </c>
      <c r="Y154">
        <v>1</v>
      </c>
      <c r="Z154" t="s">
        <v>71</v>
      </c>
      <c r="AA154" t="s">
        <v>71</v>
      </c>
      <c r="AB154" t="s">
        <v>121</v>
      </c>
      <c r="AD154">
        <v>2000</v>
      </c>
      <c r="AG154" t="s">
        <v>97</v>
      </c>
      <c r="AH154" t="s">
        <v>261</v>
      </c>
      <c r="AK154" t="s">
        <v>61</v>
      </c>
      <c r="AL154">
        <v>50</v>
      </c>
      <c r="AM154" t="str">
        <f t="shared" si="11"/>
        <v>Significant</v>
      </c>
      <c r="AN154" t="str">
        <f t="shared" si="12"/>
        <v>Low</v>
      </c>
      <c r="AQ154" t="s">
        <v>79</v>
      </c>
      <c r="AX154" t="s">
        <v>69</v>
      </c>
      <c r="AY154" t="s">
        <v>69</v>
      </c>
      <c r="BB154" t="s">
        <v>260</v>
      </c>
    </row>
    <row r="155" spans="1:54">
      <c r="A155" t="s">
        <v>255</v>
      </c>
      <c r="B155" t="s">
        <v>256</v>
      </c>
      <c r="C155" s="4" t="s">
        <v>49</v>
      </c>
      <c r="D155" s="4" t="s">
        <v>50</v>
      </c>
      <c r="E155">
        <v>7718549</v>
      </c>
      <c r="F155" t="s">
        <v>257</v>
      </c>
      <c r="G155" t="s">
        <v>258</v>
      </c>
      <c r="H155" t="s">
        <v>53</v>
      </c>
      <c r="I155" t="s">
        <v>54</v>
      </c>
      <c r="J155" t="s">
        <v>55</v>
      </c>
      <c r="K155" t="s">
        <v>95</v>
      </c>
      <c r="L155" t="s">
        <v>57</v>
      </c>
      <c r="M155">
        <v>10</v>
      </c>
      <c r="O155">
        <v>25</v>
      </c>
      <c r="P155" t="s">
        <v>79</v>
      </c>
      <c r="R155" t="s">
        <v>259</v>
      </c>
      <c r="S155" t="s">
        <v>81</v>
      </c>
      <c r="W155">
        <v>24</v>
      </c>
      <c r="X155" t="s">
        <v>83</v>
      </c>
      <c r="Y155">
        <v>1</v>
      </c>
      <c r="Z155" t="s">
        <v>71</v>
      </c>
      <c r="AA155" t="s">
        <v>71</v>
      </c>
      <c r="AB155" t="s">
        <v>121</v>
      </c>
      <c r="AD155">
        <v>2000</v>
      </c>
      <c r="AG155" t="s">
        <v>97</v>
      </c>
      <c r="AH155" t="s">
        <v>261</v>
      </c>
      <c r="AK155" t="s">
        <v>61</v>
      </c>
      <c r="AL155">
        <v>50</v>
      </c>
      <c r="AM155" t="str">
        <f t="shared" ref="AM155:AM215" si="13">IF(ISBLANK(AL155),"",IF(AL155&gt;=75,"Severe",IF(AL155&gt;=25,"Significant",IF(AL155&gt;=1,"Some", IF(AL155=0,"None")))))</f>
        <v>Significant</v>
      </c>
      <c r="AN155" t="str">
        <f t="shared" ref="AN155:AN215" si="14">IF(ISBLANK(AL155),"",IF(AL155&gt;=75,"None",IF(AL155&gt;=25,"Low",IF(AL155&gt;=1,"Medium", IF(AL155=0,"High")))))</f>
        <v>Low</v>
      </c>
      <c r="AQ155" t="s">
        <v>79</v>
      </c>
      <c r="AX155" t="s">
        <v>69</v>
      </c>
      <c r="AY155" t="s">
        <v>69</v>
      </c>
      <c r="BB155" t="s">
        <v>260</v>
      </c>
    </row>
    <row r="156" spans="1:54">
      <c r="A156" t="s">
        <v>255</v>
      </c>
      <c r="B156" t="s">
        <v>256</v>
      </c>
      <c r="C156" s="4" t="s">
        <v>49</v>
      </c>
      <c r="D156" s="4" t="s">
        <v>50</v>
      </c>
      <c r="E156">
        <v>7718549</v>
      </c>
      <c r="F156" t="s">
        <v>257</v>
      </c>
      <c r="G156" t="s">
        <v>258</v>
      </c>
      <c r="H156" t="s">
        <v>53</v>
      </c>
      <c r="I156" t="s">
        <v>54</v>
      </c>
      <c r="J156" t="s">
        <v>55</v>
      </c>
      <c r="K156" t="s">
        <v>95</v>
      </c>
      <c r="L156" t="s">
        <v>57</v>
      </c>
      <c r="M156">
        <v>10</v>
      </c>
      <c r="O156">
        <v>35</v>
      </c>
      <c r="P156" t="s">
        <v>79</v>
      </c>
      <c r="R156" t="s">
        <v>259</v>
      </c>
      <c r="S156" t="s">
        <v>81</v>
      </c>
      <c r="W156">
        <v>24</v>
      </c>
      <c r="X156" t="s">
        <v>83</v>
      </c>
      <c r="Y156">
        <v>1</v>
      </c>
      <c r="Z156" t="s">
        <v>71</v>
      </c>
      <c r="AA156" t="s">
        <v>71</v>
      </c>
      <c r="AB156" t="s">
        <v>121</v>
      </c>
      <c r="AD156">
        <v>2000</v>
      </c>
      <c r="AG156" t="s">
        <v>97</v>
      </c>
      <c r="AH156" t="s">
        <v>261</v>
      </c>
      <c r="AK156" t="s">
        <v>61</v>
      </c>
      <c r="AL156">
        <v>50</v>
      </c>
      <c r="AM156" t="str">
        <f t="shared" si="13"/>
        <v>Significant</v>
      </c>
      <c r="AN156" t="str">
        <f t="shared" si="14"/>
        <v>Low</v>
      </c>
      <c r="AQ156" t="s">
        <v>79</v>
      </c>
      <c r="AX156" t="s">
        <v>69</v>
      </c>
      <c r="AY156" t="s">
        <v>69</v>
      </c>
      <c r="BB156" t="s">
        <v>260</v>
      </c>
    </row>
    <row r="157" spans="1:54">
      <c r="A157" t="s">
        <v>255</v>
      </c>
      <c r="B157" t="s">
        <v>256</v>
      </c>
      <c r="C157" s="4" t="s">
        <v>49</v>
      </c>
      <c r="D157" s="4" t="s">
        <v>50</v>
      </c>
      <c r="E157">
        <v>7718549</v>
      </c>
      <c r="F157" t="s">
        <v>257</v>
      </c>
      <c r="G157" t="s">
        <v>258</v>
      </c>
      <c r="H157" t="s">
        <v>53</v>
      </c>
      <c r="I157" t="s">
        <v>54</v>
      </c>
      <c r="J157" t="s">
        <v>55</v>
      </c>
      <c r="K157" t="s">
        <v>95</v>
      </c>
      <c r="L157" t="s">
        <v>57</v>
      </c>
      <c r="M157">
        <v>15</v>
      </c>
      <c r="O157">
        <v>35</v>
      </c>
      <c r="P157" t="s">
        <v>79</v>
      </c>
      <c r="R157" t="s">
        <v>259</v>
      </c>
      <c r="S157" t="s">
        <v>81</v>
      </c>
      <c r="W157">
        <v>24</v>
      </c>
      <c r="X157" t="s">
        <v>83</v>
      </c>
      <c r="Y157">
        <v>1</v>
      </c>
      <c r="Z157" t="s">
        <v>71</v>
      </c>
      <c r="AA157" t="s">
        <v>71</v>
      </c>
      <c r="AB157" t="s">
        <v>121</v>
      </c>
      <c r="AD157">
        <v>2000</v>
      </c>
      <c r="AG157" t="s">
        <v>97</v>
      </c>
      <c r="AH157" t="s">
        <v>261</v>
      </c>
      <c r="AK157" t="s">
        <v>61</v>
      </c>
      <c r="AL157">
        <v>50</v>
      </c>
      <c r="AM157" t="str">
        <f t="shared" si="13"/>
        <v>Significant</v>
      </c>
      <c r="AN157" t="str">
        <f t="shared" si="14"/>
        <v>Low</v>
      </c>
      <c r="AQ157" t="s">
        <v>79</v>
      </c>
      <c r="AX157" t="s">
        <v>69</v>
      </c>
      <c r="AY157" t="s">
        <v>69</v>
      </c>
      <c r="BB157" t="s">
        <v>260</v>
      </c>
    </row>
    <row r="158" spans="1:54">
      <c r="A158" t="s">
        <v>255</v>
      </c>
      <c r="B158" t="s">
        <v>256</v>
      </c>
      <c r="C158" s="4" t="s">
        <v>49</v>
      </c>
      <c r="D158" s="4" t="s">
        <v>50</v>
      </c>
      <c r="E158">
        <v>7718549</v>
      </c>
      <c r="F158" t="s">
        <v>257</v>
      </c>
      <c r="G158" t="s">
        <v>258</v>
      </c>
      <c r="H158" t="s">
        <v>53</v>
      </c>
      <c r="I158" t="s">
        <v>54</v>
      </c>
      <c r="J158" t="s">
        <v>55</v>
      </c>
      <c r="K158" t="s">
        <v>95</v>
      </c>
      <c r="L158" t="s">
        <v>57</v>
      </c>
      <c r="M158">
        <v>10</v>
      </c>
      <c r="O158">
        <v>15</v>
      </c>
      <c r="P158" t="s">
        <v>79</v>
      </c>
      <c r="R158" t="s">
        <v>259</v>
      </c>
      <c r="S158" t="s">
        <v>81</v>
      </c>
      <c r="W158">
        <v>48</v>
      </c>
      <c r="X158" t="s">
        <v>83</v>
      </c>
      <c r="Y158">
        <v>2</v>
      </c>
      <c r="Z158" t="s">
        <v>71</v>
      </c>
      <c r="AA158" t="s">
        <v>71</v>
      </c>
      <c r="AB158" t="s">
        <v>121</v>
      </c>
      <c r="AD158">
        <v>260</v>
      </c>
      <c r="AG158" t="s">
        <v>97</v>
      </c>
      <c r="AH158">
        <v>260000</v>
      </c>
      <c r="AK158" t="s">
        <v>61</v>
      </c>
      <c r="AL158">
        <v>50</v>
      </c>
      <c r="AM158" t="str">
        <f t="shared" si="13"/>
        <v>Significant</v>
      </c>
      <c r="AN158" t="str">
        <f t="shared" si="14"/>
        <v>Low</v>
      </c>
      <c r="AQ158" t="s">
        <v>79</v>
      </c>
      <c r="AX158" t="s">
        <v>69</v>
      </c>
      <c r="AY158" t="s">
        <v>69</v>
      </c>
      <c r="BB158" t="s">
        <v>260</v>
      </c>
    </row>
    <row r="159" spans="1:54">
      <c r="A159" t="s">
        <v>255</v>
      </c>
      <c r="B159" t="s">
        <v>256</v>
      </c>
      <c r="C159" s="4" t="s">
        <v>49</v>
      </c>
      <c r="D159" s="4" t="s">
        <v>50</v>
      </c>
      <c r="E159">
        <v>7718549</v>
      </c>
      <c r="F159" t="s">
        <v>257</v>
      </c>
      <c r="G159" t="s">
        <v>258</v>
      </c>
      <c r="H159" t="s">
        <v>53</v>
      </c>
      <c r="I159" t="s">
        <v>54</v>
      </c>
      <c r="J159" t="s">
        <v>55</v>
      </c>
      <c r="K159" t="s">
        <v>95</v>
      </c>
      <c r="L159" t="s">
        <v>57</v>
      </c>
      <c r="M159">
        <v>5</v>
      </c>
      <c r="O159">
        <v>15</v>
      </c>
      <c r="P159" t="s">
        <v>79</v>
      </c>
      <c r="R159" t="s">
        <v>259</v>
      </c>
      <c r="S159" t="s">
        <v>81</v>
      </c>
      <c r="W159">
        <v>48</v>
      </c>
      <c r="X159" t="s">
        <v>83</v>
      </c>
      <c r="Y159">
        <v>2</v>
      </c>
      <c r="Z159" t="s">
        <v>71</v>
      </c>
      <c r="AA159" t="s">
        <v>71</v>
      </c>
      <c r="AB159" t="s">
        <v>121</v>
      </c>
      <c r="AD159">
        <v>300</v>
      </c>
      <c r="AG159" t="s">
        <v>97</v>
      </c>
      <c r="AH159">
        <v>300000</v>
      </c>
      <c r="AK159" t="s">
        <v>61</v>
      </c>
      <c r="AL159">
        <v>50</v>
      </c>
      <c r="AM159" t="str">
        <f t="shared" si="13"/>
        <v>Significant</v>
      </c>
      <c r="AN159" t="str">
        <f t="shared" si="14"/>
        <v>Low</v>
      </c>
      <c r="AQ159" t="s">
        <v>79</v>
      </c>
      <c r="AX159" t="s">
        <v>69</v>
      </c>
      <c r="AY159" t="s">
        <v>69</v>
      </c>
      <c r="BB159" t="s">
        <v>260</v>
      </c>
    </row>
    <row r="160" spans="1:54">
      <c r="A160" t="s">
        <v>255</v>
      </c>
      <c r="B160" t="s">
        <v>256</v>
      </c>
      <c r="C160" s="4" t="s">
        <v>49</v>
      </c>
      <c r="D160" s="4" t="s">
        <v>50</v>
      </c>
      <c r="E160">
        <v>7718549</v>
      </c>
      <c r="F160" t="s">
        <v>257</v>
      </c>
      <c r="G160" t="s">
        <v>258</v>
      </c>
      <c r="H160" t="s">
        <v>53</v>
      </c>
      <c r="I160" t="s">
        <v>54</v>
      </c>
      <c r="J160" t="s">
        <v>55</v>
      </c>
      <c r="K160" t="s">
        <v>95</v>
      </c>
      <c r="L160" t="s">
        <v>57</v>
      </c>
      <c r="M160">
        <v>15</v>
      </c>
      <c r="O160">
        <v>15</v>
      </c>
      <c r="P160" t="s">
        <v>79</v>
      </c>
      <c r="R160" t="s">
        <v>259</v>
      </c>
      <c r="S160" t="s">
        <v>81</v>
      </c>
      <c r="W160">
        <v>48</v>
      </c>
      <c r="X160" t="s">
        <v>83</v>
      </c>
      <c r="Y160">
        <v>2</v>
      </c>
      <c r="Z160" t="s">
        <v>71</v>
      </c>
      <c r="AA160" t="s">
        <v>71</v>
      </c>
      <c r="AB160" t="s">
        <v>121</v>
      </c>
      <c r="AD160">
        <v>300</v>
      </c>
      <c r="AG160" t="s">
        <v>97</v>
      </c>
      <c r="AH160">
        <v>300000</v>
      </c>
      <c r="AK160" t="s">
        <v>61</v>
      </c>
      <c r="AL160">
        <v>50</v>
      </c>
      <c r="AM160" t="str">
        <f t="shared" si="13"/>
        <v>Significant</v>
      </c>
      <c r="AN160" t="str">
        <f t="shared" si="14"/>
        <v>Low</v>
      </c>
      <c r="AQ160" t="s">
        <v>79</v>
      </c>
      <c r="AX160" t="s">
        <v>69</v>
      </c>
      <c r="AY160" t="s">
        <v>69</v>
      </c>
      <c r="BB160" t="s">
        <v>260</v>
      </c>
    </row>
    <row r="161" spans="1:54">
      <c r="A161" t="s">
        <v>255</v>
      </c>
      <c r="B161" t="s">
        <v>256</v>
      </c>
      <c r="C161" s="4" t="s">
        <v>49</v>
      </c>
      <c r="D161" s="4" t="s">
        <v>50</v>
      </c>
      <c r="E161">
        <v>7718549</v>
      </c>
      <c r="F161" t="s">
        <v>257</v>
      </c>
      <c r="G161" t="s">
        <v>258</v>
      </c>
      <c r="H161" t="s">
        <v>53</v>
      </c>
      <c r="I161" t="s">
        <v>54</v>
      </c>
      <c r="J161" t="s">
        <v>55</v>
      </c>
      <c r="K161" t="s">
        <v>95</v>
      </c>
      <c r="L161" t="s">
        <v>57</v>
      </c>
      <c r="M161">
        <v>15</v>
      </c>
      <c r="O161">
        <v>25</v>
      </c>
      <c r="P161" t="s">
        <v>79</v>
      </c>
      <c r="R161" t="s">
        <v>259</v>
      </c>
      <c r="S161" t="s">
        <v>81</v>
      </c>
      <c r="W161">
        <v>48</v>
      </c>
      <c r="X161" t="s">
        <v>83</v>
      </c>
      <c r="Y161">
        <v>2</v>
      </c>
      <c r="Z161" t="s">
        <v>71</v>
      </c>
      <c r="AA161" t="s">
        <v>71</v>
      </c>
      <c r="AB161" t="s">
        <v>121</v>
      </c>
      <c r="AD161">
        <v>400</v>
      </c>
      <c r="AG161" t="s">
        <v>97</v>
      </c>
      <c r="AH161">
        <v>400000</v>
      </c>
      <c r="AK161" t="s">
        <v>61</v>
      </c>
      <c r="AL161">
        <v>50</v>
      </c>
      <c r="AM161" t="str">
        <f t="shared" si="13"/>
        <v>Significant</v>
      </c>
      <c r="AN161" t="str">
        <f t="shared" si="14"/>
        <v>Low</v>
      </c>
      <c r="AQ161" t="s">
        <v>79</v>
      </c>
      <c r="AX161" t="s">
        <v>69</v>
      </c>
      <c r="AY161" t="s">
        <v>69</v>
      </c>
      <c r="BB161" t="s">
        <v>260</v>
      </c>
    </row>
    <row r="162" spans="1:54">
      <c r="A162" t="s">
        <v>255</v>
      </c>
      <c r="B162" t="s">
        <v>256</v>
      </c>
      <c r="C162" s="4" t="s">
        <v>49</v>
      </c>
      <c r="D162" s="4" t="s">
        <v>50</v>
      </c>
      <c r="E162">
        <v>7718549</v>
      </c>
      <c r="F162" t="s">
        <v>257</v>
      </c>
      <c r="G162" t="s">
        <v>258</v>
      </c>
      <c r="H162" t="s">
        <v>53</v>
      </c>
      <c r="I162" t="s">
        <v>54</v>
      </c>
      <c r="J162" t="s">
        <v>55</v>
      </c>
      <c r="K162" t="s">
        <v>95</v>
      </c>
      <c r="L162" t="s">
        <v>57</v>
      </c>
      <c r="M162">
        <v>5</v>
      </c>
      <c r="O162">
        <v>25</v>
      </c>
      <c r="P162" t="s">
        <v>79</v>
      </c>
      <c r="R162" t="s">
        <v>259</v>
      </c>
      <c r="S162" t="s">
        <v>81</v>
      </c>
      <c r="W162">
        <v>48</v>
      </c>
      <c r="X162" t="s">
        <v>83</v>
      </c>
      <c r="Y162">
        <v>2</v>
      </c>
      <c r="Z162" t="s">
        <v>71</v>
      </c>
      <c r="AA162" t="s">
        <v>71</v>
      </c>
      <c r="AB162" t="s">
        <v>121</v>
      </c>
      <c r="AD162">
        <v>800</v>
      </c>
      <c r="AG162" t="s">
        <v>97</v>
      </c>
      <c r="AH162">
        <v>800000</v>
      </c>
      <c r="AK162" t="s">
        <v>61</v>
      </c>
      <c r="AL162">
        <v>50</v>
      </c>
      <c r="AM162" t="str">
        <f t="shared" si="13"/>
        <v>Significant</v>
      </c>
      <c r="AN162" t="str">
        <f t="shared" si="14"/>
        <v>Low</v>
      </c>
      <c r="AQ162" t="s">
        <v>79</v>
      </c>
      <c r="AX162" t="s">
        <v>69</v>
      </c>
      <c r="AY162" t="s">
        <v>69</v>
      </c>
      <c r="BB162" t="s">
        <v>260</v>
      </c>
    </row>
    <row r="163" spans="1:54">
      <c r="A163" t="s">
        <v>255</v>
      </c>
      <c r="B163" t="s">
        <v>256</v>
      </c>
      <c r="C163" s="4" t="s">
        <v>49</v>
      </c>
      <c r="D163" s="4" t="s">
        <v>50</v>
      </c>
      <c r="E163">
        <v>7718549</v>
      </c>
      <c r="F163" t="s">
        <v>257</v>
      </c>
      <c r="G163" t="s">
        <v>258</v>
      </c>
      <c r="H163" t="s">
        <v>53</v>
      </c>
      <c r="I163" t="s">
        <v>54</v>
      </c>
      <c r="J163" t="s">
        <v>55</v>
      </c>
      <c r="K163" t="s">
        <v>95</v>
      </c>
      <c r="L163" t="s">
        <v>57</v>
      </c>
      <c r="M163">
        <v>5</v>
      </c>
      <c r="O163">
        <v>35</v>
      </c>
      <c r="P163" t="s">
        <v>79</v>
      </c>
      <c r="R163" t="s">
        <v>259</v>
      </c>
      <c r="S163" t="s">
        <v>81</v>
      </c>
      <c r="W163">
        <v>48</v>
      </c>
      <c r="X163" t="s">
        <v>83</v>
      </c>
      <c r="Y163">
        <v>2</v>
      </c>
      <c r="Z163" t="s">
        <v>71</v>
      </c>
      <c r="AA163" t="s">
        <v>71</v>
      </c>
      <c r="AB163" t="s">
        <v>121</v>
      </c>
      <c r="AD163">
        <v>1600</v>
      </c>
      <c r="AG163" t="s">
        <v>97</v>
      </c>
      <c r="AH163">
        <v>1600000</v>
      </c>
      <c r="AK163" t="s">
        <v>61</v>
      </c>
      <c r="AL163">
        <v>50</v>
      </c>
      <c r="AM163" t="str">
        <f t="shared" si="13"/>
        <v>Significant</v>
      </c>
      <c r="AN163" t="str">
        <f t="shared" si="14"/>
        <v>Low</v>
      </c>
      <c r="AQ163" t="s">
        <v>79</v>
      </c>
      <c r="AX163" t="s">
        <v>69</v>
      </c>
      <c r="AY163" t="s">
        <v>69</v>
      </c>
      <c r="BB163" t="s">
        <v>260</v>
      </c>
    </row>
    <row r="164" spans="1:54">
      <c r="A164" t="s">
        <v>255</v>
      </c>
      <c r="B164" t="s">
        <v>256</v>
      </c>
      <c r="C164" s="4" t="s">
        <v>49</v>
      </c>
      <c r="D164" s="4" t="s">
        <v>50</v>
      </c>
      <c r="E164">
        <v>7718549</v>
      </c>
      <c r="F164" t="s">
        <v>257</v>
      </c>
      <c r="G164" t="s">
        <v>258</v>
      </c>
      <c r="H164" t="s">
        <v>53</v>
      </c>
      <c r="I164" t="s">
        <v>54</v>
      </c>
      <c r="J164" t="s">
        <v>55</v>
      </c>
      <c r="K164" t="s">
        <v>95</v>
      </c>
      <c r="L164" t="s">
        <v>57</v>
      </c>
      <c r="M164">
        <v>10</v>
      </c>
      <c r="O164">
        <v>25</v>
      </c>
      <c r="P164" t="s">
        <v>79</v>
      </c>
      <c r="R164" t="s">
        <v>259</v>
      </c>
      <c r="S164" t="s">
        <v>81</v>
      </c>
      <c r="W164">
        <v>48</v>
      </c>
      <c r="X164" t="s">
        <v>83</v>
      </c>
      <c r="Y164">
        <v>2</v>
      </c>
      <c r="Z164" t="s">
        <v>71</v>
      </c>
      <c r="AA164" t="s">
        <v>71</v>
      </c>
      <c r="AB164" t="s">
        <v>121</v>
      </c>
      <c r="AD164">
        <v>1600</v>
      </c>
      <c r="AG164" t="s">
        <v>97</v>
      </c>
      <c r="AH164">
        <v>1600000</v>
      </c>
      <c r="AK164" t="s">
        <v>61</v>
      </c>
      <c r="AL164">
        <v>50</v>
      </c>
      <c r="AM164" t="str">
        <f t="shared" si="13"/>
        <v>Significant</v>
      </c>
      <c r="AN164" t="str">
        <f t="shared" si="14"/>
        <v>Low</v>
      </c>
      <c r="AQ164" t="s">
        <v>79</v>
      </c>
      <c r="AX164" t="s">
        <v>69</v>
      </c>
      <c r="AY164" t="s">
        <v>69</v>
      </c>
      <c r="BB164" t="s">
        <v>260</v>
      </c>
    </row>
    <row r="165" spans="1:54">
      <c r="A165" t="s">
        <v>255</v>
      </c>
      <c r="B165" t="s">
        <v>256</v>
      </c>
      <c r="C165" s="4" t="s">
        <v>49</v>
      </c>
      <c r="D165" s="4" t="s">
        <v>50</v>
      </c>
      <c r="E165">
        <v>7718549</v>
      </c>
      <c r="F165" t="s">
        <v>257</v>
      </c>
      <c r="G165" t="s">
        <v>258</v>
      </c>
      <c r="H165" t="s">
        <v>53</v>
      </c>
      <c r="I165" t="s">
        <v>54</v>
      </c>
      <c r="J165" t="s">
        <v>55</v>
      </c>
      <c r="K165" t="s">
        <v>95</v>
      </c>
      <c r="L165" t="s">
        <v>57</v>
      </c>
      <c r="M165">
        <v>10</v>
      </c>
      <c r="O165">
        <v>35</v>
      </c>
      <c r="P165" t="s">
        <v>79</v>
      </c>
      <c r="R165" t="s">
        <v>259</v>
      </c>
      <c r="S165" t="s">
        <v>81</v>
      </c>
      <c r="W165">
        <v>48</v>
      </c>
      <c r="X165" t="s">
        <v>83</v>
      </c>
      <c r="Y165">
        <v>2</v>
      </c>
      <c r="Z165" t="s">
        <v>71</v>
      </c>
      <c r="AA165" t="s">
        <v>71</v>
      </c>
      <c r="AB165" t="s">
        <v>121</v>
      </c>
      <c r="AD165">
        <v>2000</v>
      </c>
      <c r="AG165" t="s">
        <v>97</v>
      </c>
      <c r="AH165" t="s">
        <v>261</v>
      </c>
      <c r="AK165" t="s">
        <v>61</v>
      </c>
      <c r="AL165">
        <v>50</v>
      </c>
      <c r="AM165" t="str">
        <f t="shared" si="13"/>
        <v>Significant</v>
      </c>
      <c r="AN165" t="str">
        <f t="shared" si="14"/>
        <v>Low</v>
      </c>
      <c r="AQ165" t="s">
        <v>79</v>
      </c>
      <c r="AX165" t="s">
        <v>69</v>
      </c>
      <c r="AY165" t="s">
        <v>69</v>
      </c>
      <c r="BB165" t="s">
        <v>260</v>
      </c>
    </row>
    <row r="166" spans="1:54">
      <c r="A166" t="s">
        <v>255</v>
      </c>
      <c r="B166" t="s">
        <v>256</v>
      </c>
      <c r="C166" s="4" t="s">
        <v>49</v>
      </c>
      <c r="D166" s="4" t="s">
        <v>50</v>
      </c>
      <c r="E166">
        <v>7718549</v>
      </c>
      <c r="F166" t="s">
        <v>257</v>
      </c>
      <c r="G166" t="s">
        <v>258</v>
      </c>
      <c r="H166" t="s">
        <v>53</v>
      </c>
      <c r="I166" t="s">
        <v>54</v>
      </c>
      <c r="J166" t="s">
        <v>55</v>
      </c>
      <c r="K166" t="s">
        <v>95</v>
      </c>
      <c r="L166" t="s">
        <v>57</v>
      </c>
      <c r="M166">
        <v>15</v>
      </c>
      <c r="O166">
        <v>35</v>
      </c>
      <c r="P166" t="s">
        <v>79</v>
      </c>
      <c r="R166" t="s">
        <v>259</v>
      </c>
      <c r="S166" t="s">
        <v>81</v>
      </c>
      <c r="W166">
        <v>48</v>
      </c>
      <c r="X166" t="s">
        <v>83</v>
      </c>
      <c r="Y166">
        <v>2</v>
      </c>
      <c r="Z166" t="s">
        <v>71</v>
      </c>
      <c r="AA166" t="s">
        <v>71</v>
      </c>
      <c r="AB166" t="s">
        <v>121</v>
      </c>
      <c r="AD166">
        <v>2000</v>
      </c>
      <c r="AG166" t="s">
        <v>97</v>
      </c>
      <c r="AH166" t="s">
        <v>261</v>
      </c>
      <c r="AK166" t="s">
        <v>61</v>
      </c>
      <c r="AL166">
        <v>50</v>
      </c>
      <c r="AM166" t="str">
        <f t="shared" si="13"/>
        <v>Significant</v>
      </c>
      <c r="AN166" t="str">
        <f t="shared" si="14"/>
        <v>Low</v>
      </c>
      <c r="AQ166" t="s">
        <v>79</v>
      </c>
      <c r="AX166" t="s">
        <v>69</v>
      </c>
      <c r="AY166" t="s">
        <v>69</v>
      </c>
      <c r="BB166" t="s">
        <v>260</v>
      </c>
    </row>
    <row r="167" spans="1:54">
      <c r="A167" t="s">
        <v>255</v>
      </c>
      <c r="B167" t="s">
        <v>256</v>
      </c>
      <c r="C167" s="4" t="s">
        <v>49</v>
      </c>
      <c r="D167" s="4" t="s">
        <v>50</v>
      </c>
      <c r="E167">
        <v>7718549</v>
      </c>
      <c r="F167" t="s">
        <v>257</v>
      </c>
      <c r="G167" t="s">
        <v>258</v>
      </c>
      <c r="H167" t="s">
        <v>53</v>
      </c>
      <c r="I167" t="s">
        <v>54</v>
      </c>
      <c r="J167" t="s">
        <v>55</v>
      </c>
      <c r="K167" t="s">
        <v>95</v>
      </c>
      <c r="L167" t="s">
        <v>57</v>
      </c>
      <c r="M167">
        <v>10</v>
      </c>
      <c r="O167">
        <v>15</v>
      </c>
      <c r="P167" t="s">
        <v>79</v>
      </c>
      <c r="R167" t="s">
        <v>259</v>
      </c>
      <c r="S167" t="s">
        <v>81</v>
      </c>
      <c r="W167">
        <v>96</v>
      </c>
      <c r="X167" t="s">
        <v>83</v>
      </c>
      <c r="Y167">
        <v>4</v>
      </c>
      <c r="Z167" t="s">
        <v>71</v>
      </c>
      <c r="AA167" t="s">
        <v>71</v>
      </c>
      <c r="AB167" t="s">
        <v>121</v>
      </c>
      <c r="AD167">
        <v>95</v>
      </c>
      <c r="AG167" t="s">
        <v>97</v>
      </c>
      <c r="AH167">
        <v>95000</v>
      </c>
      <c r="AK167" t="s">
        <v>61</v>
      </c>
      <c r="AL167">
        <v>50</v>
      </c>
      <c r="AM167" t="str">
        <f t="shared" si="13"/>
        <v>Significant</v>
      </c>
      <c r="AN167" t="str">
        <f t="shared" si="14"/>
        <v>Low</v>
      </c>
      <c r="AQ167" t="s">
        <v>79</v>
      </c>
      <c r="AX167" t="s">
        <v>69</v>
      </c>
      <c r="AY167" t="s">
        <v>69</v>
      </c>
      <c r="BB167" t="s">
        <v>260</v>
      </c>
    </row>
    <row r="168" spans="1:54">
      <c r="A168" t="s">
        <v>255</v>
      </c>
      <c r="B168" t="s">
        <v>256</v>
      </c>
      <c r="C168" s="4" t="s">
        <v>49</v>
      </c>
      <c r="D168" s="4" t="s">
        <v>50</v>
      </c>
      <c r="E168">
        <v>7718549</v>
      </c>
      <c r="F168" t="s">
        <v>257</v>
      </c>
      <c r="G168" t="s">
        <v>258</v>
      </c>
      <c r="H168" t="s">
        <v>53</v>
      </c>
      <c r="I168" t="s">
        <v>54</v>
      </c>
      <c r="J168" t="s">
        <v>55</v>
      </c>
      <c r="K168" t="s">
        <v>95</v>
      </c>
      <c r="L168" t="s">
        <v>57</v>
      </c>
      <c r="M168">
        <v>5</v>
      </c>
      <c r="O168">
        <v>15</v>
      </c>
      <c r="P168" t="s">
        <v>79</v>
      </c>
      <c r="R168" t="s">
        <v>259</v>
      </c>
      <c r="S168" t="s">
        <v>81</v>
      </c>
      <c r="W168">
        <v>96</v>
      </c>
      <c r="X168" t="s">
        <v>83</v>
      </c>
      <c r="Y168">
        <v>4</v>
      </c>
      <c r="Z168" t="s">
        <v>71</v>
      </c>
      <c r="AA168" t="s">
        <v>71</v>
      </c>
      <c r="AB168" t="s">
        <v>121</v>
      </c>
      <c r="AD168">
        <v>100</v>
      </c>
      <c r="AG168" t="s">
        <v>97</v>
      </c>
      <c r="AH168">
        <v>100000</v>
      </c>
      <c r="AK168" t="s">
        <v>61</v>
      </c>
      <c r="AL168">
        <v>50</v>
      </c>
      <c r="AM168" t="str">
        <f t="shared" si="13"/>
        <v>Significant</v>
      </c>
      <c r="AN168" t="str">
        <f t="shared" si="14"/>
        <v>Low</v>
      </c>
      <c r="AQ168" t="s">
        <v>79</v>
      </c>
      <c r="AX168" t="s">
        <v>69</v>
      </c>
      <c r="AY168" t="s">
        <v>69</v>
      </c>
      <c r="BB168" t="s">
        <v>260</v>
      </c>
    </row>
    <row r="169" spans="1:54">
      <c r="A169" t="s">
        <v>255</v>
      </c>
      <c r="B169" t="s">
        <v>256</v>
      </c>
      <c r="C169" s="4" t="s">
        <v>49</v>
      </c>
      <c r="D169" s="4" t="s">
        <v>50</v>
      </c>
      <c r="E169">
        <v>7718549</v>
      </c>
      <c r="F169" t="s">
        <v>257</v>
      </c>
      <c r="G169" t="s">
        <v>258</v>
      </c>
      <c r="H169" t="s">
        <v>53</v>
      </c>
      <c r="I169" t="s">
        <v>54</v>
      </c>
      <c r="J169" t="s">
        <v>55</v>
      </c>
      <c r="K169" t="s">
        <v>95</v>
      </c>
      <c r="L169" t="s">
        <v>57</v>
      </c>
      <c r="M169">
        <v>15</v>
      </c>
      <c r="O169">
        <v>15</v>
      </c>
      <c r="P169" t="s">
        <v>79</v>
      </c>
      <c r="R169" t="s">
        <v>259</v>
      </c>
      <c r="S169" t="s">
        <v>81</v>
      </c>
      <c r="W169">
        <v>96</v>
      </c>
      <c r="X169" t="s">
        <v>83</v>
      </c>
      <c r="Y169">
        <v>4</v>
      </c>
      <c r="Z169" t="s">
        <v>71</v>
      </c>
      <c r="AA169" t="s">
        <v>71</v>
      </c>
      <c r="AB169" t="s">
        <v>121</v>
      </c>
      <c r="AD169">
        <v>110</v>
      </c>
      <c r="AG169" t="s">
        <v>97</v>
      </c>
      <c r="AH169">
        <v>110000</v>
      </c>
      <c r="AK169" t="s">
        <v>61</v>
      </c>
      <c r="AL169">
        <v>50</v>
      </c>
      <c r="AM169" t="str">
        <f t="shared" si="13"/>
        <v>Significant</v>
      </c>
      <c r="AN169" t="str">
        <f t="shared" si="14"/>
        <v>Low</v>
      </c>
      <c r="AQ169" t="s">
        <v>79</v>
      </c>
      <c r="AX169" t="s">
        <v>69</v>
      </c>
      <c r="AY169" t="s">
        <v>69</v>
      </c>
      <c r="BB169" t="s">
        <v>260</v>
      </c>
    </row>
    <row r="170" spans="1:54">
      <c r="A170" t="s">
        <v>255</v>
      </c>
      <c r="B170" t="s">
        <v>256</v>
      </c>
      <c r="C170" s="4" t="s">
        <v>49</v>
      </c>
      <c r="D170" s="4" t="s">
        <v>50</v>
      </c>
      <c r="E170">
        <v>7718549</v>
      </c>
      <c r="F170" t="s">
        <v>257</v>
      </c>
      <c r="G170" t="s">
        <v>258</v>
      </c>
      <c r="H170" t="s">
        <v>53</v>
      </c>
      <c r="I170" t="s">
        <v>54</v>
      </c>
      <c r="J170" t="s">
        <v>55</v>
      </c>
      <c r="K170" t="s">
        <v>95</v>
      </c>
      <c r="L170" t="s">
        <v>57</v>
      </c>
      <c r="M170">
        <v>15</v>
      </c>
      <c r="O170">
        <v>25</v>
      </c>
      <c r="P170" t="s">
        <v>79</v>
      </c>
      <c r="R170" t="s">
        <v>259</v>
      </c>
      <c r="S170" t="s">
        <v>81</v>
      </c>
      <c r="W170">
        <v>96</v>
      </c>
      <c r="X170" t="s">
        <v>83</v>
      </c>
      <c r="Y170">
        <v>4</v>
      </c>
      <c r="Z170" t="s">
        <v>71</v>
      </c>
      <c r="AA170" t="s">
        <v>71</v>
      </c>
      <c r="AB170" t="s">
        <v>121</v>
      </c>
      <c r="AD170">
        <v>180</v>
      </c>
      <c r="AG170" t="s">
        <v>97</v>
      </c>
      <c r="AH170">
        <v>180000</v>
      </c>
      <c r="AK170" t="s">
        <v>61</v>
      </c>
      <c r="AL170">
        <v>50</v>
      </c>
      <c r="AM170" t="str">
        <f t="shared" si="13"/>
        <v>Significant</v>
      </c>
      <c r="AN170" t="str">
        <f t="shared" si="14"/>
        <v>Low</v>
      </c>
      <c r="AQ170" t="s">
        <v>79</v>
      </c>
      <c r="AX170" t="s">
        <v>69</v>
      </c>
      <c r="AY170" t="s">
        <v>69</v>
      </c>
      <c r="BB170" t="s">
        <v>260</v>
      </c>
    </row>
    <row r="171" spans="1:54">
      <c r="A171" t="s">
        <v>255</v>
      </c>
      <c r="B171" t="s">
        <v>256</v>
      </c>
      <c r="C171" s="4" t="s">
        <v>49</v>
      </c>
      <c r="D171" s="4" t="s">
        <v>50</v>
      </c>
      <c r="E171">
        <v>7718549</v>
      </c>
      <c r="F171" t="s">
        <v>257</v>
      </c>
      <c r="G171" t="s">
        <v>258</v>
      </c>
      <c r="H171" t="s">
        <v>53</v>
      </c>
      <c r="I171" t="s">
        <v>54</v>
      </c>
      <c r="J171" t="s">
        <v>55</v>
      </c>
      <c r="K171" t="s">
        <v>95</v>
      </c>
      <c r="L171" t="s">
        <v>57</v>
      </c>
      <c r="M171">
        <v>5</v>
      </c>
      <c r="O171">
        <v>25</v>
      </c>
      <c r="P171" t="s">
        <v>79</v>
      </c>
      <c r="R171" t="s">
        <v>259</v>
      </c>
      <c r="S171" t="s">
        <v>81</v>
      </c>
      <c r="W171">
        <v>96</v>
      </c>
      <c r="X171" t="s">
        <v>83</v>
      </c>
      <c r="Y171">
        <v>4</v>
      </c>
      <c r="Z171" t="s">
        <v>71</v>
      </c>
      <c r="AA171" t="s">
        <v>71</v>
      </c>
      <c r="AB171" t="s">
        <v>121</v>
      </c>
      <c r="AD171">
        <v>380</v>
      </c>
      <c r="AG171" t="s">
        <v>97</v>
      </c>
      <c r="AH171">
        <v>380000</v>
      </c>
      <c r="AK171" t="s">
        <v>61</v>
      </c>
      <c r="AL171">
        <v>50</v>
      </c>
      <c r="AM171" t="str">
        <f t="shared" si="13"/>
        <v>Significant</v>
      </c>
      <c r="AN171" t="str">
        <f t="shared" si="14"/>
        <v>Low</v>
      </c>
      <c r="AQ171" t="s">
        <v>79</v>
      </c>
      <c r="AX171" t="s">
        <v>69</v>
      </c>
      <c r="AY171" t="s">
        <v>69</v>
      </c>
      <c r="BB171" t="s">
        <v>260</v>
      </c>
    </row>
    <row r="172" spans="1:54">
      <c r="A172" t="s">
        <v>255</v>
      </c>
      <c r="B172" t="s">
        <v>256</v>
      </c>
      <c r="C172" s="4" t="s">
        <v>49</v>
      </c>
      <c r="D172" s="4" t="s">
        <v>50</v>
      </c>
      <c r="E172">
        <v>7718549</v>
      </c>
      <c r="F172" t="s">
        <v>257</v>
      </c>
      <c r="G172" t="s">
        <v>258</v>
      </c>
      <c r="H172" t="s">
        <v>53</v>
      </c>
      <c r="I172" t="s">
        <v>54</v>
      </c>
      <c r="J172" t="s">
        <v>55</v>
      </c>
      <c r="K172" t="s">
        <v>95</v>
      </c>
      <c r="L172" t="s">
        <v>57</v>
      </c>
      <c r="M172">
        <v>15</v>
      </c>
      <c r="O172">
        <v>35</v>
      </c>
      <c r="P172" t="s">
        <v>79</v>
      </c>
      <c r="R172" t="s">
        <v>259</v>
      </c>
      <c r="S172" t="s">
        <v>81</v>
      </c>
      <c r="W172">
        <v>96</v>
      </c>
      <c r="X172" t="s">
        <v>83</v>
      </c>
      <c r="Y172">
        <v>4</v>
      </c>
      <c r="Z172" t="s">
        <v>71</v>
      </c>
      <c r="AA172" t="s">
        <v>71</v>
      </c>
      <c r="AB172" t="s">
        <v>121</v>
      </c>
      <c r="AD172">
        <v>540</v>
      </c>
      <c r="AG172" t="s">
        <v>97</v>
      </c>
      <c r="AH172">
        <v>540000</v>
      </c>
      <c r="AK172" t="s">
        <v>61</v>
      </c>
      <c r="AL172">
        <v>50</v>
      </c>
      <c r="AM172" t="str">
        <f t="shared" si="13"/>
        <v>Significant</v>
      </c>
      <c r="AN172" t="str">
        <f t="shared" si="14"/>
        <v>Low</v>
      </c>
      <c r="AQ172" t="s">
        <v>79</v>
      </c>
      <c r="AX172" t="s">
        <v>69</v>
      </c>
      <c r="AY172" t="s">
        <v>69</v>
      </c>
      <c r="BB172" t="s">
        <v>260</v>
      </c>
    </row>
    <row r="173" spans="1:54">
      <c r="A173" t="s">
        <v>255</v>
      </c>
      <c r="B173" t="s">
        <v>256</v>
      </c>
      <c r="C173" s="4" t="s">
        <v>49</v>
      </c>
      <c r="D173" s="4" t="s">
        <v>50</v>
      </c>
      <c r="E173">
        <v>7718549</v>
      </c>
      <c r="F173" t="s">
        <v>257</v>
      </c>
      <c r="G173" t="s">
        <v>258</v>
      </c>
      <c r="H173" t="s">
        <v>53</v>
      </c>
      <c r="I173" t="s">
        <v>54</v>
      </c>
      <c r="J173" t="s">
        <v>55</v>
      </c>
      <c r="K173" t="s">
        <v>95</v>
      </c>
      <c r="L173" t="s">
        <v>57</v>
      </c>
      <c r="M173">
        <v>10</v>
      </c>
      <c r="O173">
        <v>25</v>
      </c>
      <c r="P173" t="s">
        <v>79</v>
      </c>
      <c r="R173" t="s">
        <v>259</v>
      </c>
      <c r="S173" t="s">
        <v>81</v>
      </c>
      <c r="W173">
        <v>96</v>
      </c>
      <c r="X173" t="s">
        <v>83</v>
      </c>
      <c r="Y173">
        <v>4</v>
      </c>
      <c r="Z173" t="s">
        <v>71</v>
      </c>
      <c r="AA173" t="s">
        <v>71</v>
      </c>
      <c r="AB173" t="s">
        <v>121</v>
      </c>
      <c r="AD173">
        <v>560</v>
      </c>
      <c r="AG173" t="s">
        <v>97</v>
      </c>
      <c r="AH173">
        <v>560000</v>
      </c>
      <c r="AK173" t="s">
        <v>61</v>
      </c>
      <c r="AL173">
        <v>50</v>
      </c>
      <c r="AM173" t="str">
        <f t="shared" si="13"/>
        <v>Significant</v>
      </c>
      <c r="AN173" t="str">
        <f t="shared" si="14"/>
        <v>Low</v>
      </c>
      <c r="AQ173" t="s">
        <v>79</v>
      </c>
      <c r="AX173" t="s">
        <v>69</v>
      </c>
      <c r="AY173" t="s">
        <v>69</v>
      </c>
      <c r="BB173" t="s">
        <v>260</v>
      </c>
    </row>
    <row r="174" spans="1:54">
      <c r="A174" t="s">
        <v>255</v>
      </c>
      <c r="B174" t="s">
        <v>256</v>
      </c>
      <c r="C174" s="4" t="s">
        <v>49</v>
      </c>
      <c r="D174" s="4" t="s">
        <v>50</v>
      </c>
      <c r="E174">
        <v>7718549</v>
      </c>
      <c r="F174" t="s">
        <v>257</v>
      </c>
      <c r="G174" t="s">
        <v>258</v>
      </c>
      <c r="H174" t="s">
        <v>53</v>
      </c>
      <c r="I174" t="s">
        <v>54</v>
      </c>
      <c r="J174" t="s">
        <v>55</v>
      </c>
      <c r="K174" t="s">
        <v>95</v>
      </c>
      <c r="L174" t="s">
        <v>57</v>
      </c>
      <c r="M174">
        <v>5</v>
      </c>
      <c r="O174">
        <v>35</v>
      </c>
      <c r="P174" t="s">
        <v>79</v>
      </c>
      <c r="R174" t="s">
        <v>259</v>
      </c>
      <c r="S174" t="s">
        <v>81</v>
      </c>
      <c r="W174">
        <v>96</v>
      </c>
      <c r="X174" t="s">
        <v>83</v>
      </c>
      <c r="Y174">
        <v>4</v>
      </c>
      <c r="Z174" t="s">
        <v>71</v>
      </c>
      <c r="AA174" t="s">
        <v>71</v>
      </c>
      <c r="AB174" t="s">
        <v>121</v>
      </c>
      <c r="AD174">
        <v>700</v>
      </c>
      <c r="AG174" t="s">
        <v>97</v>
      </c>
      <c r="AH174">
        <v>700000</v>
      </c>
      <c r="AK174" t="s">
        <v>61</v>
      </c>
      <c r="AL174">
        <v>50</v>
      </c>
      <c r="AM174" t="str">
        <f t="shared" si="13"/>
        <v>Significant</v>
      </c>
      <c r="AN174" t="str">
        <f t="shared" si="14"/>
        <v>Low</v>
      </c>
      <c r="AQ174" t="s">
        <v>79</v>
      </c>
      <c r="AX174" t="s">
        <v>69</v>
      </c>
      <c r="AY174" t="s">
        <v>69</v>
      </c>
      <c r="BB174" t="s">
        <v>260</v>
      </c>
    </row>
    <row r="175" spans="1:54">
      <c r="A175" t="s">
        <v>255</v>
      </c>
      <c r="B175" t="s">
        <v>256</v>
      </c>
      <c r="C175" s="4" t="s">
        <v>49</v>
      </c>
      <c r="D175" s="4" t="s">
        <v>50</v>
      </c>
      <c r="E175">
        <v>7718549</v>
      </c>
      <c r="F175" t="s">
        <v>257</v>
      </c>
      <c r="G175" t="s">
        <v>258</v>
      </c>
      <c r="H175" t="s">
        <v>53</v>
      </c>
      <c r="I175" t="s">
        <v>54</v>
      </c>
      <c r="J175" t="s">
        <v>55</v>
      </c>
      <c r="K175" t="s">
        <v>95</v>
      </c>
      <c r="L175" t="s">
        <v>57</v>
      </c>
      <c r="M175">
        <v>10</v>
      </c>
      <c r="O175">
        <v>35</v>
      </c>
      <c r="P175" t="s">
        <v>79</v>
      </c>
      <c r="R175" t="s">
        <v>259</v>
      </c>
      <c r="S175" t="s">
        <v>81</v>
      </c>
      <c r="W175">
        <v>96</v>
      </c>
      <c r="X175" t="s">
        <v>83</v>
      </c>
      <c r="Y175">
        <v>4</v>
      </c>
      <c r="Z175" t="s">
        <v>71</v>
      </c>
      <c r="AA175" t="s">
        <v>71</v>
      </c>
      <c r="AB175" t="s">
        <v>121</v>
      </c>
      <c r="AD175">
        <v>1100</v>
      </c>
      <c r="AG175" t="s">
        <v>97</v>
      </c>
      <c r="AH175">
        <v>1100000</v>
      </c>
      <c r="AK175" t="s">
        <v>61</v>
      </c>
      <c r="AL175">
        <v>50</v>
      </c>
      <c r="AM175" t="str">
        <f t="shared" si="13"/>
        <v>Significant</v>
      </c>
      <c r="AN175" t="str">
        <f t="shared" si="14"/>
        <v>Low</v>
      </c>
      <c r="AQ175" t="s">
        <v>79</v>
      </c>
      <c r="AX175" t="s">
        <v>69</v>
      </c>
      <c r="AY175" t="s">
        <v>69</v>
      </c>
      <c r="BB175" t="s">
        <v>260</v>
      </c>
    </row>
    <row r="176" spans="1:54">
      <c r="A176" t="s">
        <v>255</v>
      </c>
      <c r="B176" t="s">
        <v>256</v>
      </c>
      <c r="C176" s="4" t="s">
        <v>49</v>
      </c>
      <c r="D176" s="4" t="s">
        <v>50</v>
      </c>
      <c r="E176">
        <v>7718549</v>
      </c>
      <c r="F176" t="s">
        <v>257</v>
      </c>
      <c r="G176" t="s">
        <v>258</v>
      </c>
      <c r="H176" t="s">
        <v>53</v>
      </c>
      <c r="I176" t="s">
        <v>54</v>
      </c>
      <c r="J176" t="s">
        <v>55</v>
      </c>
      <c r="K176" t="s">
        <v>95</v>
      </c>
      <c r="L176" t="s">
        <v>57</v>
      </c>
      <c r="M176">
        <v>5</v>
      </c>
      <c r="O176">
        <v>15</v>
      </c>
      <c r="P176" t="s">
        <v>79</v>
      </c>
      <c r="R176" t="s">
        <v>262</v>
      </c>
      <c r="S176" t="s">
        <v>81</v>
      </c>
      <c r="W176">
        <v>192</v>
      </c>
      <c r="X176" t="s">
        <v>83</v>
      </c>
      <c r="Y176">
        <v>8</v>
      </c>
      <c r="Z176" t="s">
        <v>71</v>
      </c>
      <c r="AA176" t="s">
        <v>71</v>
      </c>
      <c r="AB176" t="s">
        <v>121</v>
      </c>
      <c r="AD176">
        <v>36</v>
      </c>
      <c r="AG176" t="s">
        <v>97</v>
      </c>
      <c r="AH176">
        <v>36000</v>
      </c>
      <c r="AK176" t="s">
        <v>61</v>
      </c>
      <c r="AL176">
        <v>50</v>
      </c>
      <c r="AM176" t="str">
        <f t="shared" si="13"/>
        <v>Significant</v>
      </c>
      <c r="AN176" t="str">
        <f t="shared" si="14"/>
        <v>Low</v>
      </c>
      <c r="AQ176" t="s">
        <v>79</v>
      </c>
      <c r="AX176" t="s">
        <v>69</v>
      </c>
      <c r="AY176" t="s">
        <v>69</v>
      </c>
      <c r="BB176" t="s">
        <v>260</v>
      </c>
    </row>
    <row r="177" spans="1:94" ht="141.75">
      <c r="A177" t="s">
        <v>255</v>
      </c>
      <c r="B177" t="s">
        <v>256</v>
      </c>
      <c r="C177" s="4" t="s">
        <v>49</v>
      </c>
      <c r="D177" s="4" t="s">
        <v>50</v>
      </c>
      <c r="E177">
        <v>7718549</v>
      </c>
      <c r="F177" t="s">
        <v>257</v>
      </c>
      <c r="G177" t="s">
        <v>258</v>
      </c>
      <c r="H177" t="s">
        <v>53</v>
      </c>
      <c r="I177" t="s">
        <v>54</v>
      </c>
      <c r="J177" t="s">
        <v>55</v>
      </c>
      <c r="K177" t="s">
        <v>95</v>
      </c>
      <c r="L177" t="s">
        <v>57</v>
      </c>
      <c r="M177">
        <v>10</v>
      </c>
      <c r="O177">
        <v>15</v>
      </c>
      <c r="P177" t="s">
        <v>79</v>
      </c>
      <c r="R177" t="s">
        <v>262</v>
      </c>
      <c r="S177" t="s">
        <v>81</v>
      </c>
      <c r="W177">
        <v>192</v>
      </c>
      <c r="X177" t="s">
        <v>83</v>
      </c>
      <c r="Y177">
        <v>8</v>
      </c>
      <c r="Z177" t="s">
        <v>71</v>
      </c>
      <c r="AA177" t="s">
        <v>71</v>
      </c>
      <c r="AB177" t="s">
        <v>121</v>
      </c>
      <c r="AD177">
        <v>36</v>
      </c>
      <c r="AG177" t="s">
        <v>97</v>
      </c>
      <c r="AH177">
        <v>36000</v>
      </c>
      <c r="AK177" t="s">
        <v>61</v>
      </c>
      <c r="AL177">
        <v>50</v>
      </c>
      <c r="AM177" t="str">
        <f t="shared" si="13"/>
        <v>Significant</v>
      </c>
      <c r="AN177" t="str">
        <f t="shared" si="14"/>
        <v>Low</v>
      </c>
      <c r="AO177" t="str">
        <f>AM177</f>
        <v>Significant</v>
      </c>
      <c r="AP177" t="str">
        <f>AN177</f>
        <v>Low</v>
      </c>
      <c r="AQ177" t="s">
        <v>79</v>
      </c>
      <c r="AR177" s="6" t="s">
        <v>263</v>
      </c>
      <c r="AX177" t="s">
        <v>69</v>
      </c>
      <c r="AY177" t="s">
        <v>69</v>
      </c>
      <c r="BB177" t="s">
        <v>260</v>
      </c>
    </row>
    <row r="178" spans="1:94">
      <c r="A178" t="s">
        <v>255</v>
      </c>
      <c r="B178" t="s">
        <v>256</v>
      </c>
      <c r="C178" s="4" t="s">
        <v>49</v>
      </c>
      <c r="D178" s="4" t="s">
        <v>50</v>
      </c>
      <c r="E178">
        <v>7718549</v>
      </c>
      <c r="F178" t="s">
        <v>257</v>
      </c>
      <c r="G178" t="s">
        <v>258</v>
      </c>
      <c r="H178" t="s">
        <v>53</v>
      </c>
      <c r="I178" t="s">
        <v>54</v>
      </c>
      <c r="J178" t="s">
        <v>55</v>
      </c>
      <c r="K178" t="s">
        <v>95</v>
      </c>
      <c r="L178" t="s">
        <v>57</v>
      </c>
      <c r="M178">
        <v>15</v>
      </c>
      <c r="O178">
        <v>15</v>
      </c>
      <c r="P178" t="s">
        <v>79</v>
      </c>
      <c r="R178" t="s">
        <v>259</v>
      </c>
      <c r="S178" t="s">
        <v>81</v>
      </c>
      <c r="W178">
        <v>192</v>
      </c>
      <c r="X178" t="s">
        <v>83</v>
      </c>
      <c r="Y178">
        <v>8</v>
      </c>
      <c r="Z178" t="s">
        <v>71</v>
      </c>
      <c r="AA178" t="s">
        <v>71</v>
      </c>
      <c r="AB178" t="s">
        <v>121</v>
      </c>
      <c r="AD178">
        <v>48</v>
      </c>
      <c r="AG178" t="s">
        <v>97</v>
      </c>
      <c r="AH178">
        <v>48000</v>
      </c>
      <c r="AK178" t="s">
        <v>61</v>
      </c>
      <c r="AL178">
        <v>50</v>
      </c>
      <c r="AM178" t="str">
        <f t="shared" si="13"/>
        <v>Significant</v>
      </c>
      <c r="AN178" t="str">
        <f t="shared" si="14"/>
        <v>Low</v>
      </c>
      <c r="AQ178" t="s">
        <v>79</v>
      </c>
      <c r="AX178" t="s">
        <v>69</v>
      </c>
      <c r="AY178" t="s">
        <v>69</v>
      </c>
      <c r="BB178" t="s">
        <v>260</v>
      </c>
    </row>
    <row r="179" spans="1:94">
      <c r="A179" t="s">
        <v>255</v>
      </c>
      <c r="B179" t="s">
        <v>256</v>
      </c>
      <c r="C179" s="4" t="s">
        <v>49</v>
      </c>
      <c r="D179" s="4" t="s">
        <v>50</v>
      </c>
      <c r="E179">
        <v>7718549</v>
      </c>
      <c r="F179" t="s">
        <v>257</v>
      </c>
      <c r="G179" t="s">
        <v>258</v>
      </c>
      <c r="H179" t="s">
        <v>53</v>
      </c>
      <c r="I179" t="s">
        <v>54</v>
      </c>
      <c r="J179" t="s">
        <v>55</v>
      </c>
      <c r="K179" t="s">
        <v>95</v>
      </c>
      <c r="L179" t="s">
        <v>57</v>
      </c>
      <c r="M179">
        <v>15</v>
      </c>
      <c r="O179">
        <v>25</v>
      </c>
      <c r="P179" t="s">
        <v>79</v>
      </c>
      <c r="R179" t="s">
        <v>259</v>
      </c>
      <c r="S179" t="s">
        <v>81</v>
      </c>
      <c r="W179">
        <v>192</v>
      </c>
      <c r="X179" t="s">
        <v>83</v>
      </c>
      <c r="Y179">
        <v>8</v>
      </c>
      <c r="Z179" t="s">
        <v>71</v>
      </c>
      <c r="AA179" t="s">
        <v>71</v>
      </c>
      <c r="AB179" t="s">
        <v>121</v>
      </c>
      <c r="AD179">
        <v>80</v>
      </c>
      <c r="AG179" t="s">
        <v>97</v>
      </c>
      <c r="AH179">
        <v>80000</v>
      </c>
      <c r="AK179" t="s">
        <v>61</v>
      </c>
      <c r="AL179">
        <v>50</v>
      </c>
      <c r="AM179" t="str">
        <f t="shared" si="13"/>
        <v>Significant</v>
      </c>
      <c r="AN179" t="str">
        <f t="shared" si="14"/>
        <v>Low</v>
      </c>
      <c r="AQ179" t="s">
        <v>79</v>
      </c>
      <c r="AX179" t="s">
        <v>69</v>
      </c>
      <c r="AY179" t="s">
        <v>69</v>
      </c>
      <c r="BB179" t="s">
        <v>260</v>
      </c>
    </row>
    <row r="180" spans="1:94">
      <c r="A180" t="s">
        <v>255</v>
      </c>
      <c r="B180" t="s">
        <v>256</v>
      </c>
      <c r="C180" s="4" t="s">
        <v>49</v>
      </c>
      <c r="D180" s="4" t="s">
        <v>50</v>
      </c>
      <c r="E180">
        <v>7718549</v>
      </c>
      <c r="F180" t="s">
        <v>257</v>
      </c>
      <c r="G180" t="s">
        <v>258</v>
      </c>
      <c r="H180" t="s">
        <v>53</v>
      </c>
      <c r="I180" t="s">
        <v>54</v>
      </c>
      <c r="J180" t="s">
        <v>55</v>
      </c>
      <c r="K180" t="s">
        <v>95</v>
      </c>
      <c r="L180" t="s">
        <v>57</v>
      </c>
      <c r="M180">
        <v>15</v>
      </c>
      <c r="O180">
        <v>35</v>
      </c>
      <c r="P180" t="s">
        <v>79</v>
      </c>
      <c r="R180" t="s">
        <v>259</v>
      </c>
      <c r="S180" t="s">
        <v>81</v>
      </c>
      <c r="W180">
        <v>192</v>
      </c>
      <c r="X180" t="s">
        <v>83</v>
      </c>
      <c r="Y180">
        <v>8</v>
      </c>
      <c r="Z180" t="s">
        <v>71</v>
      </c>
      <c r="AA180" t="s">
        <v>71</v>
      </c>
      <c r="AB180" t="s">
        <v>121</v>
      </c>
      <c r="AD180">
        <v>140</v>
      </c>
      <c r="AG180" t="s">
        <v>97</v>
      </c>
      <c r="AH180">
        <v>140000</v>
      </c>
      <c r="AK180" t="s">
        <v>61</v>
      </c>
      <c r="AL180">
        <v>50</v>
      </c>
      <c r="AM180" t="str">
        <f t="shared" si="13"/>
        <v>Significant</v>
      </c>
      <c r="AN180" t="str">
        <f t="shared" si="14"/>
        <v>Low</v>
      </c>
      <c r="AQ180" t="s">
        <v>79</v>
      </c>
      <c r="AX180" t="s">
        <v>69</v>
      </c>
      <c r="AY180" t="s">
        <v>69</v>
      </c>
      <c r="BB180" t="s">
        <v>260</v>
      </c>
    </row>
    <row r="181" spans="1:94">
      <c r="A181" t="s">
        <v>255</v>
      </c>
      <c r="B181" t="s">
        <v>256</v>
      </c>
      <c r="C181" s="4" t="s">
        <v>49</v>
      </c>
      <c r="D181" s="4" t="s">
        <v>50</v>
      </c>
      <c r="E181">
        <v>7718549</v>
      </c>
      <c r="F181" t="s">
        <v>257</v>
      </c>
      <c r="G181" t="s">
        <v>258</v>
      </c>
      <c r="H181" t="s">
        <v>53</v>
      </c>
      <c r="I181" t="s">
        <v>54</v>
      </c>
      <c r="J181" t="s">
        <v>55</v>
      </c>
      <c r="K181" t="s">
        <v>95</v>
      </c>
      <c r="L181" t="s">
        <v>57</v>
      </c>
      <c r="M181">
        <v>5</v>
      </c>
      <c r="O181">
        <v>25</v>
      </c>
      <c r="P181" t="s">
        <v>79</v>
      </c>
      <c r="R181" t="s">
        <v>259</v>
      </c>
      <c r="S181" t="s">
        <v>81</v>
      </c>
      <c r="W181">
        <v>192</v>
      </c>
      <c r="X181" t="s">
        <v>83</v>
      </c>
      <c r="Y181">
        <v>8</v>
      </c>
      <c r="Z181" t="s">
        <v>71</v>
      </c>
      <c r="AA181" t="s">
        <v>71</v>
      </c>
      <c r="AB181" t="s">
        <v>121</v>
      </c>
      <c r="AD181">
        <v>180</v>
      </c>
      <c r="AG181" t="s">
        <v>97</v>
      </c>
      <c r="AH181">
        <v>180000</v>
      </c>
      <c r="AK181" t="s">
        <v>61</v>
      </c>
      <c r="AL181">
        <v>50</v>
      </c>
      <c r="AM181" t="str">
        <f t="shared" si="13"/>
        <v>Significant</v>
      </c>
      <c r="AN181" t="str">
        <f t="shared" si="14"/>
        <v>Low</v>
      </c>
      <c r="AQ181" t="s">
        <v>79</v>
      </c>
      <c r="AX181" t="s">
        <v>69</v>
      </c>
      <c r="AY181" t="s">
        <v>69</v>
      </c>
      <c r="BB181" t="s">
        <v>260</v>
      </c>
    </row>
    <row r="182" spans="1:94">
      <c r="A182" t="s">
        <v>255</v>
      </c>
      <c r="B182" t="s">
        <v>256</v>
      </c>
      <c r="C182" s="4" t="s">
        <v>49</v>
      </c>
      <c r="D182" s="4" t="s">
        <v>50</v>
      </c>
      <c r="E182">
        <v>7718549</v>
      </c>
      <c r="F182" t="s">
        <v>257</v>
      </c>
      <c r="G182" t="s">
        <v>258</v>
      </c>
      <c r="H182" t="s">
        <v>53</v>
      </c>
      <c r="I182" t="s">
        <v>54</v>
      </c>
      <c r="J182" t="s">
        <v>55</v>
      </c>
      <c r="K182" t="s">
        <v>95</v>
      </c>
      <c r="L182" t="s">
        <v>57</v>
      </c>
      <c r="M182">
        <v>10</v>
      </c>
      <c r="O182">
        <v>25</v>
      </c>
      <c r="P182" t="s">
        <v>79</v>
      </c>
      <c r="R182" t="s">
        <v>259</v>
      </c>
      <c r="S182" t="s">
        <v>81</v>
      </c>
      <c r="W182">
        <v>192</v>
      </c>
      <c r="X182" t="s">
        <v>83</v>
      </c>
      <c r="Y182">
        <v>8</v>
      </c>
      <c r="Z182" t="s">
        <v>71</v>
      </c>
      <c r="AA182" t="s">
        <v>71</v>
      </c>
      <c r="AB182" t="s">
        <v>121</v>
      </c>
      <c r="AD182">
        <v>180</v>
      </c>
      <c r="AG182" t="s">
        <v>97</v>
      </c>
      <c r="AH182">
        <v>180000</v>
      </c>
      <c r="AK182" t="s">
        <v>61</v>
      </c>
      <c r="AL182">
        <v>50</v>
      </c>
      <c r="AM182" t="str">
        <f t="shared" si="13"/>
        <v>Significant</v>
      </c>
      <c r="AN182" t="str">
        <f t="shared" si="14"/>
        <v>Low</v>
      </c>
      <c r="AQ182" t="s">
        <v>79</v>
      </c>
      <c r="AX182" t="s">
        <v>69</v>
      </c>
      <c r="AY182" t="s">
        <v>69</v>
      </c>
      <c r="BB182" t="s">
        <v>260</v>
      </c>
    </row>
    <row r="183" spans="1:94">
      <c r="A183" t="s">
        <v>255</v>
      </c>
      <c r="B183" t="s">
        <v>256</v>
      </c>
      <c r="C183" s="4" t="s">
        <v>49</v>
      </c>
      <c r="D183" s="4" t="s">
        <v>50</v>
      </c>
      <c r="E183">
        <v>7718549</v>
      </c>
      <c r="F183" t="s">
        <v>257</v>
      </c>
      <c r="G183" t="s">
        <v>258</v>
      </c>
      <c r="H183" t="s">
        <v>53</v>
      </c>
      <c r="I183" t="s">
        <v>54</v>
      </c>
      <c r="J183" t="s">
        <v>55</v>
      </c>
      <c r="K183" t="s">
        <v>95</v>
      </c>
      <c r="L183" t="s">
        <v>57</v>
      </c>
      <c r="M183">
        <v>5</v>
      </c>
      <c r="O183">
        <v>35</v>
      </c>
      <c r="P183" t="s">
        <v>79</v>
      </c>
      <c r="R183" t="s">
        <v>259</v>
      </c>
      <c r="S183" t="s">
        <v>81</v>
      </c>
      <c r="W183">
        <v>192</v>
      </c>
      <c r="X183" t="s">
        <v>83</v>
      </c>
      <c r="Y183">
        <v>8</v>
      </c>
      <c r="Z183" t="s">
        <v>71</v>
      </c>
      <c r="AA183" t="s">
        <v>71</v>
      </c>
      <c r="AB183" t="s">
        <v>121</v>
      </c>
      <c r="AD183">
        <v>300</v>
      </c>
      <c r="AG183" t="s">
        <v>97</v>
      </c>
      <c r="AH183">
        <v>300000</v>
      </c>
      <c r="AK183" t="s">
        <v>61</v>
      </c>
      <c r="AL183">
        <v>50</v>
      </c>
      <c r="AM183" t="str">
        <f t="shared" si="13"/>
        <v>Significant</v>
      </c>
      <c r="AN183" t="str">
        <f t="shared" si="14"/>
        <v>Low</v>
      </c>
      <c r="AQ183" t="s">
        <v>79</v>
      </c>
      <c r="AX183" t="s">
        <v>69</v>
      </c>
      <c r="AY183" t="s">
        <v>69</v>
      </c>
      <c r="BB183" t="s">
        <v>260</v>
      </c>
    </row>
    <row r="184" spans="1:94">
      <c r="A184" t="s">
        <v>255</v>
      </c>
      <c r="B184" t="s">
        <v>256</v>
      </c>
      <c r="C184" s="4" t="s">
        <v>49</v>
      </c>
      <c r="D184" s="4" t="s">
        <v>50</v>
      </c>
      <c r="E184">
        <v>7718549</v>
      </c>
      <c r="F184" t="s">
        <v>257</v>
      </c>
      <c r="G184" t="s">
        <v>258</v>
      </c>
      <c r="H184" t="s">
        <v>53</v>
      </c>
      <c r="I184" t="s">
        <v>54</v>
      </c>
      <c r="J184" t="s">
        <v>55</v>
      </c>
      <c r="K184" t="s">
        <v>95</v>
      </c>
      <c r="L184" t="s">
        <v>57</v>
      </c>
      <c r="M184">
        <v>10</v>
      </c>
      <c r="O184">
        <v>35</v>
      </c>
      <c r="P184" t="s">
        <v>79</v>
      </c>
      <c r="R184" t="s">
        <v>259</v>
      </c>
      <c r="S184" t="s">
        <v>81</v>
      </c>
      <c r="W184">
        <v>192</v>
      </c>
      <c r="X184" t="s">
        <v>83</v>
      </c>
      <c r="Y184">
        <v>8</v>
      </c>
      <c r="Z184" t="s">
        <v>71</v>
      </c>
      <c r="AA184" t="s">
        <v>71</v>
      </c>
      <c r="AB184" t="s">
        <v>121</v>
      </c>
      <c r="AD184">
        <v>450</v>
      </c>
      <c r="AG184" t="s">
        <v>97</v>
      </c>
      <c r="AH184">
        <v>450000</v>
      </c>
      <c r="AK184" t="s">
        <v>61</v>
      </c>
      <c r="AL184">
        <v>50</v>
      </c>
      <c r="AM184" t="str">
        <f t="shared" si="13"/>
        <v>Significant</v>
      </c>
      <c r="AN184" t="str">
        <f t="shared" si="14"/>
        <v>Low</v>
      </c>
      <c r="AQ184" t="s">
        <v>79</v>
      </c>
      <c r="AX184" t="s">
        <v>69</v>
      </c>
      <c r="AY184" t="s">
        <v>69</v>
      </c>
      <c r="BB184" t="s">
        <v>260</v>
      </c>
    </row>
    <row r="185" spans="1:94">
      <c r="A185" t="s">
        <v>255</v>
      </c>
      <c r="B185" t="s">
        <v>256</v>
      </c>
      <c r="C185" s="4" t="s">
        <v>49</v>
      </c>
      <c r="D185" s="4" t="s">
        <v>50</v>
      </c>
      <c r="E185">
        <v>7733020</v>
      </c>
      <c r="F185" t="s">
        <v>126</v>
      </c>
      <c r="G185" t="s">
        <v>264</v>
      </c>
      <c r="H185" t="s">
        <v>53</v>
      </c>
      <c r="I185" t="s">
        <v>54</v>
      </c>
      <c r="J185" t="s">
        <v>55</v>
      </c>
      <c r="K185" t="s">
        <v>95</v>
      </c>
      <c r="L185" t="s">
        <v>57</v>
      </c>
      <c r="M185">
        <v>5</v>
      </c>
      <c r="O185">
        <v>15</v>
      </c>
      <c r="P185" t="s">
        <v>79</v>
      </c>
      <c r="R185" t="s">
        <v>265</v>
      </c>
      <c r="S185" t="s">
        <v>81</v>
      </c>
      <c r="W185">
        <v>24</v>
      </c>
      <c r="X185" t="s">
        <v>83</v>
      </c>
      <c r="Y185">
        <v>1</v>
      </c>
      <c r="Z185" t="s">
        <v>71</v>
      </c>
      <c r="AA185" t="s">
        <v>71</v>
      </c>
      <c r="AB185" t="s">
        <v>121</v>
      </c>
      <c r="AD185">
        <v>85</v>
      </c>
      <c r="AG185" t="s">
        <v>97</v>
      </c>
      <c r="AH185">
        <v>85000</v>
      </c>
      <c r="AK185" t="s">
        <v>61</v>
      </c>
      <c r="AL185">
        <v>50</v>
      </c>
      <c r="AM185" t="str">
        <f t="shared" si="13"/>
        <v>Significant</v>
      </c>
      <c r="AN185" t="str">
        <f t="shared" si="14"/>
        <v>Low</v>
      </c>
      <c r="AQ185" t="s">
        <v>79</v>
      </c>
      <c r="AX185" t="s">
        <v>69</v>
      </c>
      <c r="AY185" t="s">
        <v>69</v>
      </c>
      <c r="BB185" t="s">
        <v>260</v>
      </c>
    </row>
    <row r="186" spans="1:94">
      <c r="A186" t="s">
        <v>255</v>
      </c>
      <c r="B186" t="s">
        <v>256</v>
      </c>
      <c r="C186" s="4" t="s">
        <v>49</v>
      </c>
      <c r="D186" s="4" t="s">
        <v>50</v>
      </c>
      <c r="E186">
        <v>7733020</v>
      </c>
      <c r="F186" t="s">
        <v>126</v>
      </c>
      <c r="G186" t="s">
        <v>264</v>
      </c>
      <c r="H186" t="s">
        <v>53</v>
      </c>
      <c r="I186" t="s">
        <v>54</v>
      </c>
      <c r="J186" t="s">
        <v>55</v>
      </c>
      <c r="K186" t="s">
        <v>95</v>
      </c>
      <c r="L186" t="s">
        <v>57</v>
      </c>
      <c r="M186">
        <v>5</v>
      </c>
      <c r="O186">
        <v>25</v>
      </c>
      <c r="P186" t="s">
        <v>79</v>
      </c>
      <c r="R186" t="s">
        <v>265</v>
      </c>
      <c r="S186" t="s">
        <v>81</v>
      </c>
      <c r="W186">
        <v>24</v>
      </c>
      <c r="X186" t="s">
        <v>83</v>
      </c>
      <c r="Y186">
        <v>1</v>
      </c>
      <c r="Z186" t="s">
        <v>71</v>
      </c>
      <c r="AA186" t="s">
        <v>71</v>
      </c>
      <c r="AB186" t="s">
        <v>121</v>
      </c>
      <c r="AD186">
        <v>190</v>
      </c>
      <c r="AG186" t="s">
        <v>97</v>
      </c>
      <c r="AH186">
        <v>190000</v>
      </c>
      <c r="AK186" t="s">
        <v>61</v>
      </c>
      <c r="AL186">
        <v>50</v>
      </c>
      <c r="AM186" t="str">
        <f t="shared" si="13"/>
        <v>Significant</v>
      </c>
      <c r="AN186" t="str">
        <f t="shared" si="14"/>
        <v>Low</v>
      </c>
      <c r="AQ186" t="s">
        <v>79</v>
      </c>
      <c r="AX186" t="s">
        <v>69</v>
      </c>
      <c r="AY186" t="s">
        <v>69</v>
      </c>
      <c r="BB186" t="s">
        <v>260</v>
      </c>
    </row>
    <row r="187" spans="1:94">
      <c r="A187" t="s">
        <v>255</v>
      </c>
      <c r="B187" t="s">
        <v>256</v>
      </c>
      <c r="C187" s="4" t="s">
        <v>49</v>
      </c>
      <c r="D187" s="4" t="s">
        <v>50</v>
      </c>
      <c r="E187">
        <v>7733020</v>
      </c>
      <c r="F187" t="s">
        <v>126</v>
      </c>
      <c r="G187" t="s">
        <v>264</v>
      </c>
      <c r="H187" t="s">
        <v>53</v>
      </c>
      <c r="I187" t="s">
        <v>54</v>
      </c>
      <c r="J187" t="s">
        <v>55</v>
      </c>
      <c r="K187" t="s">
        <v>95</v>
      </c>
      <c r="L187" t="s">
        <v>57</v>
      </c>
      <c r="M187">
        <v>15</v>
      </c>
      <c r="O187">
        <v>15</v>
      </c>
      <c r="P187" t="s">
        <v>79</v>
      </c>
      <c r="R187" t="s">
        <v>265</v>
      </c>
      <c r="S187" t="s">
        <v>81</v>
      </c>
      <c r="W187">
        <v>24</v>
      </c>
      <c r="X187" t="s">
        <v>83</v>
      </c>
      <c r="Y187">
        <v>1</v>
      </c>
      <c r="Z187" t="s">
        <v>71</v>
      </c>
      <c r="AA187" t="s">
        <v>71</v>
      </c>
      <c r="AB187" t="s">
        <v>121</v>
      </c>
      <c r="AD187">
        <v>700</v>
      </c>
      <c r="AG187" t="s">
        <v>97</v>
      </c>
      <c r="AH187">
        <v>700000</v>
      </c>
      <c r="AK187" t="s">
        <v>61</v>
      </c>
      <c r="AL187">
        <v>50</v>
      </c>
      <c r="AM187" t="str">
        <f t="shared" si="13"/>
        <v>Significant</v>
      </c>
      <c r="AN187" t="str">
        <f t="shared" si="14"/>
        <v>Low</v>
      </c>
      <c r="AQ187" t="s">
        <v>79</v>
      </c>
      <c r="AX187" t="s">
        <v>69</v>
      </c>
      <c r="AY187" t="s">
        <v>69</v>
      </c>
      <c r="BB187" t="s">
        <v>260</v>
      </c>
    </row>
    <row r="188" spans="1:94">
      <c r="A188" t="s">
        <v>255</v>
      </c>
      <c r="B188" t="s">
        <v>256</v>
      </c>
      <c r="C188" s="4" t="s">
        <v>49</v>
      </c>
      <c r="D188" s="4" t="s">
        <v>50</v>
      </c>
      <c r="E188">
        <v>7733020</v>
      </c>
      <c r="F188" t="s">
        <v>126</v>
      </c>
      <c r="G188" t="s">
        <v>264</v>
      </c>
      <c r="H188" t="s">
        <v>53</v>
      </c>
      <c r="I188" t="s">
        <v>54</v>
      </c>
      <c r="J188" t="s">
        <v>55</v>
      </c>
      <c r="K188" t="s">
        <v>95</v>
      </c>
      <c r="L188" t="s">
        <v>57</v>
      </c>
      <c r="M188">
        <v>15</v>
      </c>
      <c r="O188">
        <v>35</v>
      </c>
      <c r="P188" t="s">
        <v>79</v>
      </c>
      <c r="R188" t="s">
        <v>265</v>
      </c>
      <c r="S188" t="s">
        <v>81</v>
      </c>
      <c r="W188">
        <v>24</v>
      </c>
      <c r="X188" t="s">
        <v>83</v>
      </c>
      <c r="Y188">
        <v>1</v>
      </c>
      <c r="Z188" t="s">
        <v>71</v>
      </c>
      <c r="AA188" t="s">
        <v>71</v>
      </c>
      <c r="AB188" t="s">
        <v>121</v>
      </c>
      <c r="AD188">
        <v>1400</v>
      </c>
      <c r="AG188" t="s">
        <v>97</v>
      </c>
      <c r="AH188">
        <v>1400000</v>
      </c>
      <c r="AK188" t="s">
        <v>61</v>
      </c>
      <c r="AL188">
        <v>50</v>
      </c>
      <c r="AM188" t="str">
        <f t="shared" si="13"/>
        <v>Significant</v>
      </c>
      <c r="AN188" t="str">
        <f t="shared" si="14"/>
        <v>Low</v>
      </c>
      <c r="AQ188" t="s">
        <v>79</v>
      </c>
      <c r="AX188" t="s">
        <v>69</v>
      </c>
      <c r="AY188" t="s">
        <v>69</v>
      </c>
      <c r="BB188" t="s">
        <v>260</v>
      </c>
    </row>
    <row r="189" spans="1:94">
      <c r="A189" t="s">
        <v>255</v>
      </c>
      <c r="B189" t="s">
        <v>256</v>
      </c>
      <c r="C189" s="4" t="s">
        <v>49</v>
      </c>
      <c r="D189" s="4" t="s">
        <v>50</v>
      </c>
      <c r="E189">
        <v>7733020</v>
      </c>
      <c r="F189" t="s">
        <v>126</v>
      </c>
      <c r="G189" t="s">
        <v>264</v>
      </c>
      <c r="H189" t="s">
        <v>53</v>
      </c>
      <c r="I189" t="s">
        <v>54</v>
      </c>
      <c r="J189" t="s">
        <v>55</v>
      </c>
      <c r="K189" t="s">
        <v>95</v>
      </c>
      <c r="L189" t="s">
        <v>57</v>
      </c>
      <c r="M189">
        <v>5</v>
      </c>
      <c r="O189">
        <v>35</v>
      </c>
      <c r="P189" t="s">
        <v>79</v>
      </c>
      <c r="R189" t="s">
        <v>265</v>
      </c>
      <c r="S189" t="s">
        <v>81</v>
      </c>
      <c r="W189">
        <v>24</v>
      </c>
      <c r="X189" t="s">
        <v>83</v>
      </c>
      <c r="Y189">
        <v>1</v>
      </c>
      <c r="Z189" t="s">
        <v>71</v>
      </c>
      <c r="AA189" t="s">
        <v>71</v>
      </c>
      <c r="AB189" t="s">
        <v>121</v>
      </c>
      <c r="AD189">
        <v>1700</v>
      </c>
      <c r="AG189" t="s">
        <v>97</v>
      </c>
      <c r="AH189">
        <v>1700000</v>
      </c>
      <c r="AK189" t="s">
        <v>61</v>
      </c>
      <c r="AL189">
        <v>50</v>
      </c>
      <c r="AM189" t="str">
        <f t="shared" si="13"/>
        <v>Significant</v>
      </c>
      <c r="AN189" t="str">
        <f t="shared" si="14"/>
        <v>Low</v>
      </c>
      <c r="AQ189" t="s">
        <v>79</v>
      </c>
      <c r="AX189" t="s">
        <v>69</v>
      </c>
      <c r="AY189" t="s">
        <v>69</v>
      </c>
      <c r="BB189" t="s">
        <v>260</v>
      </c>
    </row>
    <row r="190" spans="1:94">
      <c r="A190" t="s">
        <v>255</v>
      </c>
      <c r="B190" t="s">
        <v>256</v>
      </c>
      <c r="C190" s="4" t="s">
        <v>49</v>
      </c>
      <c r="D190" s="4" t="s">
        <v>50</v>
      </c>
      <c r="E190">
        <v>7733020</v>
      </c>
      <c r="F190" t="s">
        <v>126</v>
      </c>
      <c r="G190" t="s">
        <v>264</v>
      </c>
      <c r="H190" t="s">
        <v>53</v>
      </c>
      <c r="I190" t="s">
        <v>54</v>
      </c>
      <c r="J190" t="s">
        <v>55</v>
      </c>
      <c r="K190" t="s">
        <v>95</v>
      </c>
      <c r="L190" t="s">
        <v>57</v>
      </c>
      <c r="M190">
        <v>10</v>
      </c>
      <c r="O190">
        <v>15</v>
      </c>
      <c r="P190" t="s">
        <v>79</v>
      </c>
      <c r="R190" t="s">
        <v>265</v>
      </c>
      <c r="S190" t="s">
        <v>81</v>
      </c>
      <c r="W190">
        <v>24</v>
      </c>
      <c r="X190" t="s">
        <v>83</v>
      </c>
      <c r="Y190">
        <v>1</v>
      </c>
      <c r="Z190" t="s">
        <v>71</v>
      </c>
      <c r="AA190" t="s">
        <v>71</v>
      </c>
      <c r="AB190" t="s">
        <v>121</v>
      </c>
      <c r="AD190">
        <v>2000</v>
      </c>
      <c r="AG190" t="s">
        <v>97</v>
      </c>
      <c r="AH190" t="s">
        <v>261</v>
      </c>
      <c r="AK190" t="s">
        <v>61</v>
      </c>
      <c r="AL190">
        <v>50</v>
      </c>
      <c r="AM190" t="str">
        <f t="shared" si="13"/>
        <v>Significant</v>
      </c>
      <c r="AN190" t="str">
        <f t="shared" si="14"/>
        <v>Low</v>
      </c>
      <c r="AQ190" t="s">
        <v>79</v>
      </c>
      <c r="AX190" t="s">
        <v>69</v>
      </c>
      <c r="AY190" t="s">
        <v>69</v>
      </c>
      <c r="BB190" t="s">
        <v>260</v>
      </c>
    </row>
    <row r="191" spans="1:94">
      <c r="A191" t="s">
        <v>255</v>
      </c>
      <c r="B191" t="s">
        <v>256</v>
      </c>
      <c r="C191" s="4" t="s">
        <v>49</v>
      </c>
      <c r="D191" s="4" t="s">
        <v>50</v>
      </c>
      <c r="E191">
        <v>7733020</v>
      </c>
      <c r="F191" t="s">
        <v>126</v>
      </c>
      <c r="G191" t="s">
        <v>264</v>
      </c>
      <c r="H191" t="s">
        <v>53</v>
      </c>
      <c r="I191" t="s">
        <v>54</v>
      </c>
      <c r="J191" t="s">
        <v>55</v>
      </c>
      <c r="K191" t="s">
        <v>95</v>
      </c>
      <c r="L191" t="s">
        <v>57</v>
      </c>
      <c r="M191">
        <v>10</v>
      </c>
      <c r="O191">
        <v>25</v>
      </c>
      <c r="P191" t="s">
        <v>79</v>
      </c>
      <c r="R191" t="s">
        <v>265</v>
      </c>
      <c r="S191" t="s">
        <v>81</v>
      </c>
      <c r="W191">
        <v>24</v>
      </c>
      <c r="X191" t="s">
        <v>83</v>
      </c>
      <c r="Y191">
        <v>1</v>
      </c>
      <c r="Z191" t="s">
        <v>71</v>
      </c>
      <c r="AA191" t="s">
        <v>71</v>
      </c>
      <c r="AB191" t="s">
        <v>121</v>
      </c>
      <c r="AD191">
        <v>2000</v>
      </c>
      <c r="AG191" t="s">
        <v>97</v>
      </c>
      <c r="AH191" t="s">
        <v>261</v>
      </c>
      <c r="AK191" t="s">
        <v>61</v>
      </c>
      <c r="AL191">
        <v>50</v>
      </c>
      <c r="AM191" t="str">
        <f t="shared" si="13"/>
        <v>Significant</v>
      </c>
      <c r="AN191" t="str">
        <f t="shared" si="14"/>
        <v>Low</v>
      </c>
      <c r="AQ191" t="s">
        <v>79</v>
      </c>
      <c r="AX191" t="s">
        <v>69</v>
      </c>
      <c r="AY191" t="s">
        <v>69</v>
      </c>
      <c r="BB191" t="s">
        <v>260</v>
      </c>
    </row>
    <row r="192" spans="1:94" s="9" customFormat="1">
      <c r="A192" t="s">
        <v>255</v>
      </c>
      <c r="B192" t="s">
        <v>256</v>
      </c>
      <c r="C192" s="4" t="s">
        <v>49</v>
      </c>
      <c r="D192" s="4" t="s">
        <v>50</v>
      </c>
      <c r="E192">
        <v>7733020</v>
      </c>
      <c r="F192" t="s">
        <v>126</v>
      </c>
      <c r="G192" t="s">
        <v>264</v>
      </c>
      <c r="H192" t="s">
        <v>53</v>
      </c>
      <c r="I192" t="s">
        <v>54</v>
      </c>
      <c r="J192" t="s">
        <v>55</v>
      </c>
      <c r="K192" t="s">
        <v>95</v>
      </c>
      <c r="L192" t="s">
        <v>57</v>
      </c>
      <c r="M192">
        <v>10</v>
      </c>
      <c r="N192"/>
      <c r="O192">
        <v>35</v>
      </c>
      <c r="P192" t="s">
        <v>79</v>
      </c>
      <c r="Q192"/>
      <c r="R192" t="s">
        <v>265</v>
      </c>
      <c r="S192" t="s">
        <v>81</v>
      </c>
      <c r="T192"/>
      <c r="U192"/>
      <c r="V192"/>
      <c r="W192">
        <v>24</v>
      </c>
      <c r="X192" t="s">
        <v>83</v>
      </c>
      <c r="Y192">
        <v>1</v>
      </c>
      <c r="Z192" t="s">
        <v>71</v>
      </c>
      <c r="AA192" t="s">
        <v>71</v>
      </c>
      <c r="AB192" t="s">
        <v>121</v>
      </c>
      <c r="AC192"/>
      <c r="AD192">
        <v>2000</v>
      </c>
      <c r="AE192"/>
      <c r="AF192"/>
      <c r="AG192" t="s">
        <v>97</v>
      </c>
      <c r="AH192" t="s">
        <v>261</v>
      </c>
      <c r="AI192"/>
      <c r="AJ192"/>
      <c r="AK192" t="s">
        <v>61</v>
      </c>
      <c r="AL192">
        <v>50</v>
      </c>
      <c r="AM192" t="str">
        <f t="shared" si="13"/>
        <v>Significant</v>
      </c>
      <c r="AN192" t="str">
        <f t="shared" si="14"/>
        <v>Low</v>
      </c>
      <c r="AO192"/>
      <c r="AP192"/>
      <c r="AQ192" t="s">
        <v>79</v>
      </c>
      <c r="AR192" s="5"/>
      <c r="AS192"/>
      <c r="AT192"/>
      <c r="AU192"/>
      <c r="AV192"/>
      <c r="AW192"/>
      <c r="AX192" t="s">
        <v>69</v>
      </c>
      <c r="AY192" t="s">
        <v>69</v>
      </c>
      <c r="AZ192"/>
      <c r="BA192"/>
      <c r="BB192" t="s">
        <v>260</v>
      </c>
      <c r="BC192"/>
      <c r="BD192"/>
      <c r="BE192"/>
      <c r="BF192"/>
      <c r="BG192"/>
      <c r="BH192"/>
      <c r="BI192"/>
      <c r="BJ192"/>
      <c r="BK192"/>
      <c r="BL192"/>
      <c r="BM192"/>
      <c r="BN192"/>
      <c r="BO192"/>
      <c r="BP192"/>
      <c r="BQ192"/>
      <c r="BR192"/>
      <c r="BS192"/>
      <c r="BT192"/>
      <c r="BU192"/>
      <c r="BV192"/>
      <c r="BW192"/>
      <c r="BX192"/>
      <c r="BY192"/>
      <c r="BZ192"/>
      <c r="CA192"/>
      <c r="CB192"/>
      <c r="CC192"/>
      <c r="CD192"/>
      <c r="CE192"/>
      <c r="CF192"/>
      <c r="CG192"/>
      <c r="CH192"/>
      <c r="CI192"/>
      <c r="CJ192"/>
      <c r="CK192"/>
      <c r="CL192"/>
      <c r="CM192"/>
      <c r="CN192"/>
      <c r="CO192"/>
      <c r="CP192"/>
    </row>
    <row r="193" spans="1:94">
      <c r="A193" t="s">
        <v>255</v>
      </c>
      <c r="B193" t="s">
        <v>256</v>
      </c>
      <c r="C193" s="4" t="s">
        <v>49</v>
      </c>
      <c r="D193" s="4" t="s">
        <v>50</v>
      </c>
      <c r="E193">
        <v>7733020</v>
      </c>
      <c r="F193" t="s">
        <v>126</v>
      </c>
      <c r="G193" t="s">
        <v>264</v>
      </c>
      <c r="H193" t="s">
        <v>53</v>
      </c>
      <c r="I193" t="s">
        <v>54</v>
      </c>
      <c r="J193" t="s">
        <v>55</v>
      </c>
      <c r="K193" t="s">
        <v>95</v>
      </c>
      <c r="L193" t="s">
        <v>57</v>
      </c>
      <c r="M193">
        <v>15</v>
      </c>
      <c r="O193">
        <v>25</v>
      </c>
      <c r="P193" t="s">
        <v>79</v>
      </c>
      <c r="R193" t="s">
        <v>265</v>
      </c>
      <c r="S193" t="s">
        <v>81</v>
      </c>
      <c r="W193">
        <v>24</v>
      </c>
      <c r="X193" t="s">
        <v>83</v>
      </c>
      <c r="Y193">
        <v>1</v>
      </c>
      <c r="Z193" t="s">
        <v>71</v>
      </c>
      <c r="AA193" t="s">
        <v>71</v>
      </c>
      <c r="AB193" t="s">
        <v>121</v>
      </c>
      <c r="AD193">
        <v>2000</v>
      </c>
      <c r="AG193" t="s">
        <v>97</v>
      </c>
      <c r="AH193" t="s">
        <v>261</v>
      </c>
      <c r="AK193" t="s">
        <v>61</v>
      </c>
      <c r="AL193">
        <v>50</v>
      </c>
      <c r="AM193" t="str">
        <f t="shared" si="13"/>
        <v>Significant</v>
      </c>
      <c r="AN193" t="str">
        <f t="shared" si="14"/>
        <v>Low</v>
      </c>
      <c r="AQ193" t="s">
        <v>79</v>
      </c>
      <c r="AX193" t="s">
        <v>69</v>
      </c>
      <c r="AY193" t="s">
        <v>69</v>
      </c>
      <c r="BB193" t="s">
        <v>260</v>
      </c>
    </row>
    <row r="194" spans="1:94">
      <c r="A194" t="s">
        <v>255</v>
      </c>
      <c r="B194" t="s">
        <v>256</v>
      </c>
      <c r="C194" s="4" t="s">
        <v>49</v>
      </c>
      <c r="D194" s="4" t="s">
        <v>50</v>
      </c>
      <c r="E194">
        <v>7733020</v>
      </c>
      <c r="F194" t="s">
        <v>126</v>
      </c>
      <c r="G194" t="s">
        <v>264</v>
      </c>
      <c r="H194" t="s">
        <v>53</v>
      </c>
      <c r="I194" t="s">
        <v>54</v>
      </c>
      <c r="J194" t="s">
        <v>55</v>
      </c>
      <c r="K194" t="s">
        <v>95</v>
      </c>
      <c r="L194" t="s">
        <v>57</v>
      </c>
      <c r="M194">
        <v>15</v>
      </c>
      <c r="O194">
        <v>15</v>
      </c>
      <c r="P194" t="s">
        <v>79</v>
      </c>
      <c r="R194" t="s">
        <v>265</v>
      </c>
      <c r="S194" t="s">
        <v>81</v>
      </c>
      <c r="W194">
        <v>48</v>
      </c>
      <c r="X194" t="s">
        <v>83</v>
      </c>
      <c r="Y194">
        <v>2</v>
      </c>
      <c r="Z194" t="s">
        <v>71</v>
      </c>
      <c r="AA194" t="s">
        <v>71</v>
      </c>
      <c r="AB194" t="s">
        <v>121</v>
      </c>
      <c r="AD194">
        <v>320</v>
      </c>
      <c r="AG194" t="s">
        <v>97</v>
      </c>
      <c r="AH194">
        <v>320000</v>
      </c>
      <c r="AK194" t="s">
        <v>61</v>
      </c>
      <c r="AL194">
        <v>50</v>
      </c>
      <c r="AM194" t="str">
        <f t="shared" si="13"/>
        <v>Significant</v>
      </c>
      <c r="AN194" t="str">
        <f t="shared" si="14"/>
        <v>Low</v>
      </c>
      <c r="AQ194" t="s">
        <v>79</v>
      </c>
      <c r="AX194" t="s">
        <v>69</v>
      </c>
      <c r="AY194" t="s">
        <v>69</v>
      </c>
      <c r="BB194" t="s">
        <v>260</v>
      </c>
    </row>
    <row r="195" spans="1:94">
      <c r="A195" t="s">
        <v>255</v>
      </c>
      <c r="B195" t="s">
        <v>256</v>
      </c>
      <c r="C195" s="4" t="s">
        <v>49</v>
      </c>
      <c r="D195" s="4" t="s">
        <v>50</v>
      </c>
      <c r="E195">
        <v>7733020</v>
      </c>
      <c r="F195" t="s">
        <v>126</v>
      </c>
      <c r="G195" t="s">
        <v>264</v>
      </c>
      <c r="H195" t="s">
        <v>53</v>
      </c>
      <c r="I195" t="s">
        <v>54</v>
      </c>
      <c r="J195" t="s">
        <v>55</v>
      </c>
      <c r="K195" t="s">
        <v>95</v>
      </c>
      <c r="L195" t="s">
        <v>57</v>
      </c>
      <c r="M195">
        <v>5</v>
      </c>
      <c r="O195">
        <v>15</v>
      </c>
      <c r="P195" t="s">
        <v>79</v>
      </c>
      <c r="R195" t="s">
        <v>265</v>
      </c>
      <c r="S195" t="s">
        <v>81</v>
      </c>
      <c r="W195">
        <v>48</v>
      </c>
      <c r="X195" t="s">
        <v>83</v>
      </c>
      <c r="Y195">
        <v>2</v>
      </c>
      <c r="Z195" t="s">
        <v>71</v>
      </c>
      <c r="AA195" t="s">
        <v>71</v>
      </c>
      <c r="AB195" t="s">
        <v>121</v>
      </c>
      <c r="AD195">
        <v>440</v>
      </c>
      <c r="AG195" t="s">
        <v>97</v>
      </c>
      <c r="AH195">
        <v>440000</v>
      </c>
      <c r="AK195" t="s">
        <v>61</v>
      </c>
      <c r="AL195">
        <v>50</v>
      </c>
      <c r="AM195" t="str">
        <f t="shared" si="13"/>
        <v>Significant</v>
      </c>
      <c r="AN195" t="str">
        <f t="shared" si="14"/>
        <v>Low</v>
      </c>
      <c r="AQ195" t="s">
        <v>79</v>
      </c>
      <c r="AX195" t="s">
        <v>69</v>
      </c>
      <c r="AY195" t="s">
        <v>69</v>
      </c>
      <c r="BB195" t="s">
        <v>260</v>
      </c>
    </row>
    <row r="196" spans="1:94" s="8" customFormat="1">
      <c r="A196" t="s">
        <v>255</v>
      </c>
      <c r="B196" t="s">
        <v>256</v>
      </c>
      <c r="C196" s="4" t="s">
        <v>49</v>
      </c>
      <c r="D196" s="4" t="s">
        <v>50</v>
      </c>
      <c r="E196">
        <v>7733020</v>
      </c>
      <c r="F196" t="s">
        <v>126</v>
      </c>
      <c r="G196" t="s">
        <v>264</v>
      </c>
      <c r="H196" t="s">
        <v>53</v>
      </c>
      <c r="I196" t="s">
        <v>54</v>
      </c>
      <c r="J196" t="s">
        <v>55</v>
      </c>
      <c r="K196" t="s">
        <v>95</v>
      </c>
      <c r="L196" t="s">
        <v>57</v>
      </c>
      <c r="M196">
        <v>15</v>
      </c>
      <c r="N196"/>
      <c r="O196">
        <v>35</v>
      </c>
      <c r="P196" t="s">
        <v>79</v>
      </c>
      <c r="Q196"/>
      <c r="R196" t="s">
        <v>265</v>
      </c>
      <c r="S196" t="s">
        <v>81</v>
      </c>
      <c r="T196"/>
      <c r="U196"/>
      <c r="V196"/>
      <c r="W196">
        <v>48</v>
      </c>
      <c r="X196" t="s">
        <v>83</v>
      </c>
      <c r="Y196">
        <v>2</v>
      </c>
      <c r="Z196" t="s">
        <v>71</v>
      </c>
      <c r="AA196" t="s">
        <v>71</v>
      </c>
      <c r="AB196" t="s">
        <v>121</v>
      </c>
      <c r="AC196"/>
      <c r="AD196">
        <v>950</v>
      </c>
      <c r="AE196"/>
      <c r="AF196"/>
      <c r="AG196" t="s">
        <v>97</v>
      </c>
      <c r="AH196">
        <v>950000</v>
      </c>
      <c r="AI196"/>
      <c r="AJ196"/>
      <c r="AK196" t="s">
        <v>61</v>
      </c>
      <c r="AL196">
        <v>50</v>
      </c>
      <c r="AM196" t="str">
        <f t="shared" si="13"/>
        <v>Significant</v>
      </c>
      <c r="AN196" t="str">
        <f t="shared" si="14"/>
        <v>Low</v>
      </c>
      <c r="AO196"/>
      <c r="AP196"/>
      <c r="AQ196" t="s">
        <v>79</v>
      </c>
      <c r="AR196" s="5"/>
      <c r="AS196"/>
      <c r="AT196"/>
      <c r="AU196"/>
      <c r="AV196"/>
      <c r="AW196"/>
      <c r="AX196" t="s">
        <v>69</v>
      </c>
      <c r="AY196" t="s">
        <v>69</v>
      </c>
      <c r="AZ196"/>
      <c r="BA196"/>
      <c r="BB196" t="s">
        <v>260</v>
      </c>
      <c r="BC196"/>
      <c r="BD196"/>
      <c r="BE196"/>
      <c r="BF196"/>
      <c r="BG196"/>
      <c r="BH196"/>
      <c r="BI196"/>
      <c r="BJ196"/>
      <c r="BK196"/>
      <c r="BL196"/>
      <c r="BM196"/>
      <c r="BN196"/>
      <c r="BO196"/>
      <c r="BP196"/>
      <c r="BQ196"/>
      <c r="BR196"/>
      <c r="BS196"/>
      <c r="BT196"/>
      <c r="BU196"/>
      <c r="BV196"/>
      <c r="BW196"/>
      <c r="BX196"/>
      <c r="BY196"/>
      <c r="BZ196"/>
      <c r="CA196"/>
      <c r="CB196"/>
      <c r="CC196"/>
      <c r="CD196"/>
      <c r="CE196"/>
      <c r="CF196"/>
      <c r="CG196"/>
      <c r="CH196"/>
      <c r="CI196"/>
      <c r="CJ196"/>
      <c r="CK196"/>
      <c r="CL196"/>
      <c r="CM196"/>
      <c r="CN196"/>
      <c r="CO196"/>
      <c r="CP196"/>
    </row>
    <row r="197" spans="1:94">
      <c r="A197" t="s">
        <v>255</v>
      </c>
      <c r="B197" t="s">
        <v>256</v>
      </c>
      <c r="C197" s="4" t="s">
        <v>49</v>
      </c>
      <c r="D197" s="4" t="s">
        <v>50</v>
      </c>
      <c r="E197">
        <v>7733020</v>
      </c>
      <c r="F197" t="s">
        <v>126</v>
      </c>
      <c r="G197" t="s">
        <v>264</v>
      </c>
      <c r="H197" t="s">
        <v>53</v>
      </c>
      <c r="I197" t="s">
        <v>54</v>
      </c>
      <c r="J197" t="s">
        <v>55</v>
      </c>
      <c r="K197" t="s">
        <v>95</v>
      </c>
      <c r="L197" t="s">
        <v>57</v>
      </c>
      <c r="M197">
        <v>10</v>
      </c>
      <c r="O197">
        <v>15</v>
      </c>
      <c r="P197" t="s">
        <v>79</v>
      </c>
      <c r="R197" t="s">
        <v>265</v>
      </c>
      <c r="S197" t="s">
        <v>81</v>
      </c>
      <c r="W197">
        <v>48</v>
      </c>
      <c r="X197" t="s">
        <v>83</v>
      </c>
      <c r="Y197">
        <v>2</v>
      </c>
      <c r="Z197" t="s">
        <v>71</v>
      </c>
      <c r="AA197" t="s">
        <v>71</v>
      </c>
      <c r="AB197" t="s">
        <v>121</v>
      </c>
      <c r="AD197">
        <v>1000</v>
      </c>
      <c r="AG197" t="s">
        <v>97</v>
      </c>
      <c r="AH197">
        <v>1000000</v>
      </c>
      <c r="AK197" t="s">
        <v>61</v>
      </c>
      <c r="AL197">
        <v>50</v>
      </c>
      <c r="AM197" t="str">
        <f t="shared" si="13"/>
        <v>Significant</v>
      </c>
      <c r="AN197" t="str">
        <f t="shared" si="14"/>
        <v>Low</v>
      </c>
      <c r="AQ197" t="s">
        <v>79</v>
      </c>
      <c r="AX197" t="s">
        <v>69</v>
      </c>
      <c r="AY197" t="s">
        <v>69</v>
      </c>
      <c r="BB197" t="s">
        <v>260</v>
      </c>
    </row>
    <row r="198" spans="1:94">
      <c r="A198" t="s">
        <v>255</v>
      </c>
      <c r="B198" t="s">
        <v>256</v>
      </c>
      <c r="C198" s="4" t="s">
        <v>49</v>
      </c>
      <c r="D198" s="4" t="s">
        <v>50</v>
      </c>
      <c r="E198">
        <v>7733020</v>
      </c>
      <c r="F198" t="s">
        <v>126</v>
      </c>
      <c r="G198" t="s">
        <v>264</v>
      </c>
      <c r="H198" t="s">
        <v>53</v>
      </c>
      <c r="I198" t="s">
        <v>54</v>
      </c>
      <c r="J198" t="s">
        <v>55</v>
      </c>
      <c r="K198" t="s">
        <v>95</v>
      </c>
      <c r="L198" t="s">
        <v>57</v>
      </c>
      <c r="M198">
        <v>5</v>
      </c>
      <c r="O198">
        <v>35</v>
      </c>
      <c r="P198" t="s">
        <v>79</v>
      </c>
      <c r="R198" t="s">
        <v>265</v>
      </c>
      <c r="S198" t="s">
        <v>81</v>
      </c>
      <c r="W198">
        <v>48</v>
      </c>
      <c r="X198" t="s">
        <v>83</v>
      </c>
      <c r="Y198">
        <v>2</v>
      </c>
      <c r="Z198" t="s">
        <v>71</v>
      </c>
      <c r="AA198" t="s">
        <v>71</v>
      </c>
      <c r="AB198" t="s">
        <v>121</v>
      </c>
      <c r="AD198">
        <v>1200</v>
      </c>
      <c r="AG198" t="s">
        <v>97</v>
      </c>
      <c r="AH198">
        <v>1200000</v>
      </c>
      <c r="AK198" t="s">
        <v>61</v>
      </c>
      <c r="AL198">
        <v>50</v>
      </c>
      <c r="AM198" t="str">
        <f t="shared" si="13"/>
        <v>Significant</v>
      </c>
      <c r="AN198" t="str">
        <f t="shared" si="14"/>
        <v>Low</v>
      </c>
      <c r="AQ198" t="s">
        <v>79</v>
      </c>
      <c r="AX198" t="s">
        <v>69</v>
      </c>
      <c r="AY198" t="s">
        <v>69</v>
      </c>
      <c r="BB198" t="s">
        <v>260</v>
      </c>
    </row>
    <row r="199" spans="1:94">
      <c r="A199" t="s">
        <v>255</v>
      </c>
      <c r="B199" t="s">
        <v>256</v>
      </c>
      <c r="C199" s="4" t="s">
        <v>49</v>
      </c>
      <c r="D199" s="4" t="s">
        <v>50</v>
      </c>
      <c r="E199">
        <v>7733020</v>
      </c>
      <c r="F199" t="s">
        <v>126</v>
      </c>
      <c r="G199" t="s">
        <v>264</v>
      </c>
      <c r="H199" t="s">
        <v>53</v>
      </c>
      <c r="I199" t="s">
        <v>54</v>
      </c>
      <c r="J199" t="s">
        <v>55</v>
      </c>
      <c r="K199" t="s">
        <v>95</v>
      </c>
      <c r="L199" t="s">
        <v>57</v>
      </c>
      <c r="M199">
        <v>15</v>
      </c>
      <c r="O199">
        <v>25</v>
      </c>
      <c r="P199" t="s">
        <v>79</v>
      </c>
      <c r="R199" t="s">
        <v>265</v>
      </c>
      <c r="S199" t="s">
        <v>81</v>
      </c>
      <c r="W199">
        <v>48</v>
      </c>
      <c r="X199" t="s">
        <v>83</v>
      </c>
      <c r="Y199">
        <v>2</v>
      </c>
      <c r="Z199" t="s">
        <v>71</v>
      </c>
      <c r="AA199" t="s">
        <v>71</v>
      </c>
      <c r="AB199" t="s">
        <v>121</v>
      </c>
      <c r="AD199">
        <v>1200</v>
      </c>
      <c r="AG199" t="s">
        <v>97</v>
      </c>
      <c r="AH199">
        <v>1200000</v>
      </c>
      <c r="AK199" t="s">
        <v>61</v>
      </c>
      <c r="AL199">
        <v>50</v>
      </c>
      <c r="AM199" t="str">
        <f t="shared" si="13"/>
        <v>Significant</v>
      </c>
      <c r="AN199" t="str">
        <f t="shared" si="14"/>
        <v>Low</v>
      </c>
      <c r="AQ199" t="s">
        <v>79</v>
      </c>
      <c r="AX199" t="s">
        <v>69</v>
      </c>
      <c r="AY199" t="s">
        <v>69</v>
      </c>
      <c r="BB199" t="s">
        <v>260</v>
      </c>
    </row>
    <row r="200" spans="1:94">
      <c r="A200" t="s">
        <v>255</v>
      </c>
      <c r="B200" t="s">
        <v>256</v>
      </c>
      <c r="C200" s="4" t="s">
        <v>49</v>
      </c>
      <c r="D200" s="4" t="s">
        <v>50</v>
      </c>
      <c r="E200">
        <v>7733020</v>
      </c>
      <c r="F200" t="s">
        <v>126</v>
      </c>
      <c r="G200" t="s">
        <v>264</v>
      </c>
      <c r="H200" t="s">
        <v>53</v>
      </c>
      <c r="I200" t="s">
        <v>54</v>
      </c>
      <c r="J200" t="s">
        <v>55</v>
      </c>
      <c r="K200" t="s">
        <v>95</v>
      </c>
      <c r="L200" t="s">
        <v>57</v>
      </c>
      <c r="M200">
        <v>5</v>
      </c>
      <c r="O200">
        <v>25</v>
      </c>
      <c r="P200" t="s">
        <v>79</v>
      </c>
      <c r="R200" t="s">
        <v>265</v>
      </c>
      <c r="S200" t="s">
        <v>81</v>
      </c>
      <c r="W200">
        <v>48</v>
      </c>
      <c r="X200" t="s">
        <v>83</v>
      </c>
      <c r="Y200">
        <v>2</v>
      </c>
      <c r="Z200" t="s">
        <v>71</v>
      </c>
      <c r="AA200" t="s">
        <v>71</v>
      </c>
      <c r="AB200" t="s">
        <v>121</v>
      </c>
      <c r="AD200">
        <v>1400</v>
      </c>
      <c r="AG200" t="s">
        <v>97</v>
      </c>
      <c r="AH200">
        <v>1400000</v>
      </c>
      <c r="AK200" t="s">
        <v>61</v>
      </c>
      <c r="AL200">
        <v>50</v>
      </c>
      <c r="AM200" t="str">
        <f t="shared" si="13"/>
        <v>Significant</v>
      </c>
      <c r="AN200" t="str">
        <f t="shared" si="14"/>
        <v>Low</v>
      </c>
      <c r="AQ200" t="s">
        <v>79</v>
      </c>
      <c r="AX200" t="s">
        <v>69</v>
      </c>
      <c r="AY200" t="s">
        <v>69</v>
      </c>
      <c r="BB200" t="s">
        <v>260</v>
      </c>
    </row>
    <row r="201" spans="1:94">
      <c r="A201" t="s">
        <v>255</v>
      </c>
      <c r="B201" t="s">
        <v>256</v>
      </c>
      <c r="C201" s="4" t="s">
        <v>49</v>
      </c>
      <c r="D201" s="4" t="s">
        <v>50</v>
      </c>
      <c r="E201">
        <v>7733020</v>
      </c>
      <c r="F201" t="s">
        <v>126</v>
      </c>
      <c r="G201" t="s">
        <v>264</v>
      </c>
      <c r="H201" t="s">
        <v>53</v>
      </c>
      <c r="I201" t="s">
        <v>54</v>
      </c>
      <c r="J201" t="s">
        <v>55</v>
      </c>
      <c r="K201" t="s">
        <v>95</v>
      </c>
      <c r="L201" t="s">
        <v>57</v>
      </c>
      <c r="M201">
        <v>10</v>
      </c>
      <c r="O201">
        <v>25</v>
      </c>
      <c r="P201" t="s">
        <v>79</v>
      </c>
      <c r="R201" t="s">
        <v>265</v>
      </c>
      <c r="S201" t="s">
        <v>81</v>
      </c>
      <c r="W201">
        <v>48</v>
      </c>
      <c r="X201" t="s">
        <v>83</v>
      </c>
      <c r="Y201">
        <v>2</v>
      </c>
      <c r="Z201" t="s">
        <v>71</v>
      </c>
      <c r="AA201" t="s">
        <v>71</v>
      </c>
      <c r="AB201" t="s">
        <v>121</v>
      </c>
      <c r="AD201">
        <v>2000</v>
      </c>
      <c r="AG201" t="s">
        <v>97</v>
      </c>
      <c r="AH201" t="s">
        <v>261</v>
      </c>
      <c r="AK201" t="s">
        <v>61</v>
      </c>
      <c r="AL201">
        <v>50</v>
      </c>
      <c r="AM201" t="str">
        <f t="shared" si="13"/>
        <v>Significant</v>
      </c>
      <c r="AN201" t="str">
        <f t="shared" si="14"/>
        <v>Low</v>
      </c>
      <c r="AQ201" t="s">
        <v>79</v>
      </c>
      <c r="AX201" t="s">
        <v>69</v>
      </c>
      <c r="AY201" t="s">
        <v>69</v>
      </c>
      <c r="BB201" t="s">
        <v>260</v>
      </c>
    </row>
    <row r="202" spans="1:94">
      <c r="A202" t="s">
        <v>255</v>
      </c>
      <c r="B202" t="s">
        <v>256</v>
      </c>
      <c r="C202" s="4" t="s">
        <v>49</v>
      </c>
      <c r="D202" s="4" t="s">
        <v>50</v>
      </c>
      <c r="E202">
        <v>7733020</v>
      </c>
      <c r="F202" t="s">
        <v>126</v>
      </c>
      <c r="G202" t="s">
        <v>264</v>
      </c>
      <c r="H202" t="s">
        <v>53</v>
      </c>
      <c r="I202" t="s">
        <v>54</v>
      </c>
      <c r="J202" t="s">
        <v>55</v>
      </c>
      <c r="K202" t="s">
        <v>95</v>
      </c>
      <c r="L202" t="s">
        <v>57</v>
      </c>
      <c r="M202">
        <v>10</v>
      </c>
      <c r="O202">
        <v>35</v>
      </c>
      <c r="P202" t="s">
        <v>79</v>
      </c>
      <c r="R202" t="s">
        <v>265</v>
      </c>
      <c r="S202" t="s">
        <v>81</v>
      </c>
      <c r="W202">
        <v>48</v>
      </c>
      <c r="X202" t="s">
        <v>83</v>
      </c>
      <c r="Y202">
        <v>2</v>
      </c>
      <c r="Z202" t="s">
        <v>71</v>
      </c>
      <c r="AA202" t="s">
        <v>71</v>
      </c>
      <c r="AB202" t="s">
        <v>121</v>
      </c>
      <c r="AD202">
        <v>2100</v>
      </c>
      <c r="AG202" t="s">
        <v>97</v>
      </c>
      <c r="AH202">
        <v>2100000</v>
      </c>
      <c r="AK202" t="s">
        <v>61</v>
      </c>
      <c r="AL202">
        <v>50</v>
      </c>
      <c r="AM202" t="str">
        <f t="shared" si="13"/>
        <v>Significant</v>
      </c>
      <c r="AN202" t="str">
        <f t="shared" si="14"/>
        <v>Low</v>
      </c>
      <c r="AQ202" t="s">
        <v>79</v>
      </c>
      <c r="AX202" t="s">
        <v>69</v>
      </c>
      <c r="AY202" t="s">
        <v>69</v>
      </c>
      <c r="BB202" t="s">
        <v>260</v>
      </c>
    </row>
    <row r="203" spans="1:94">
      <c r="A203" t="s">
        <v>255</v>
      </c>
      <c r="B203" t="s">
        <v>256</v>
      </c>
      <c r="C203" s="4" t="s">
        <v>49</v>
      </c>
      <c r="D203" s="4" t="s">
        <v>50</v>
      </c>
      <c r="E203">
        <v>7733020</v>
      </c>
      <c r="F203" t="s">
        <v>126</v>
      </c>
      <c r="G203" t="s">
        <v>264</v>
      </c>
      <c r="H203" t="s">
        <v>53</v>
      </c>
      <c r="I203" t="s">
        <v>54</v>
      </c>
      <c r="J203" t="s">
        <v>55</v>
      </c>
      <c r="K203" t="s">
        <v>95</v>
      </c>
      <c r="L203" t="s">
        <v>57</v>
      </c>
      <c r="M203">
        <v>15</v>
      </c>
      <c r="O203">
        <v>15</v>
      </c>
      <c r="P203" t="s">
        <v>79</v>
      </c>
      <c r="R203" t="s">
        <v>266</v>
      </c>
      <c r="S203" t="s">
        <v>81</v>
      </c>
      <c r="W203">
        <v>96</v>
      </c>
      <c r="X203" t="s">
        <v>83</v>
      </c>
      <c r="Y203">
        <v>4</v>
      </c>
      <c r="Z203" t="s">
        <v>71</v>
      </c>
      <c r="AA203" t="s">
        <v>71</v>
      </c>
      <c r="AB203" t="s">
        <v>121</v>
      </c>
      <c r="AD203">
        <v>60</v>
      </c>
      <c r="AG203" t="s">
        <v>97</v>
      </c>
      <c r="AH203">
        <v>60000</v>
      </c>
      <c r="AK203" t="s">
        <v>61</v>
      </c>
      <c r="AL203">
        <v>50</v>
      </c>
      <c r="AM203" t="str">
        <f t="shared" si="13"/>
        <v>Significant</v>
      </c>
      <c r="AN203" t="str">
        <f t="shared" si="14"/>
        <v>Low</v>
      </c>
      <c r="AO203" t="str">
        <f>AM203</f>
        <v>Significant</v>
      </c>
      <c r="AP203" t="str">
        <f>AN203</f>
        <v>Low</v>
      </c>
      <c r="AQ203" t="s">
        <v>79</v>
      </c>
      <c r="AX203" t="s">
        <v>69</v>
      </c>
      <c r="AY203" t="s">
        <v>69</v>
      </c>
      <c r="BB203" t="s">
        <v>260</v>
      </c>
    </row>
    <row r="204" spans="1:94">
      <c r="A204" t="s">
        <v>255</v>
      </c>
      <c r="B204" t="s">
        <v>256</v>
      </c>
      <c r="C204" s="4" t="s">
        <v>49</v>
      </c>
      <c r="D204" s="4" t="s">
        <v>50</v>
      </c>
      <c r="E204">
        <v>7733020</v>
      </c>
      <c r="F204" t="s">
        <v>126</v>
      </c>
      <c r="G204" t="s">
        <v>264</v>
      </c>
      <c r="H204" t="s">
        <v>53</v>
      </c>
      <c r="I204" t="s">
        <v>54</v>
      </c>
      <c r="J204" t="s">
        <v>55</v>
      </c>
      <c r="K204" t="s">
        <v>95</v>
      </c>
      <c r="L204" t="s">
        <v>57</v>
      </c>
      <c r="M204">
        <v>5</v>
      </c>
      <c r="O204">
        <v>15</v>
      </c>
      <c r="P204" t="s">
        <v>79</v>
      </c>
      <c r="R204" t="s">
        <v>265</v>
      </c>
      <c r="S204" t="s">
        <v>81</v>
      </c>
      <c r="W204">
        <v>96</v>
      </c>
      <c r="X204" t="s">
        <v>83</v>
      </c>
      <c r="Y204">
        <v>4</v>
      </c>
      <c r="Z204" t="s">
        <v>71</v>
      </c>
      <c r="AA204" t="s">
        <v>71</v>
      </c>
      <c r="AB204" t="s">
        <v>121</v>
      </c>
      <c r="AD204">
        <v>140</v>
      </c>
      <c r="AG204" t="s">
        <v>97</v>
      </c>
      <c r="AH204">
        <v>140000</v>
      </c>
      <c r="AK204" t="s">
        <v>61</v>
      </c>
      <c r="AL204">
        <v>50</v>
      </c>
      <c r="AM204" t="str">
        <f t="shared" si="13"/>
        <v>Significant</v>
      </c>
      <c r="AN204" t="str">
        <f t="shared" si="14"/>
        <v>Low</v>
      </c>
      <c r="AQ204" t="s">
        <v>79</v>
      </c>
      <c r="AX204" t="s">
        <v>69</v>
      </c>
      <c r="AY204" t="s">
        <v>69</v>
      </c>
      <c r="BB204" t="s">
        <v>260</v>
      </c>
    </row>
    <row r="205" spans="1:94">
      <c r="A205" t="s">
        <v>255</v>
      </c>
      <c r="B205" t="s">
        <v>256</v>
      </c>
      <c r="C205" s="4" t="s">
        <v>49</v>
      </c>
      <c r="D205" s="4" t="s">
        <v>50</v>
      </c>
      <c r="E205">
        <v>7733020</v>
      </c>
      <c r="F205" t="s">
        <v>126</v>
      </c>
      <c r="G205" t="s">
        <v>264</v>
      </c>
      <c r="H205" t="s">
        <v>53</v>
      </c>
      <c r="I205" t="s">
        <v>54</v>
      </c>
      <c r="J205" t="s">
        <v>55</v>
      </c>
      <c r="K205" t="s">
        <v>95</v>
      </c>
      <c r="L205" t="s">
        <v>57</v>
      </c>
      <c r="M205">
        <v>15</v>
      </c>
      <c r="O205">
        <v>25</v>
      </c>
      <c r="P205" t="s">
        <v>79</v>
      </c>
      <c r="R205" t="s">
        <v>265</v>
      </c>
      <c r="S205" t="s">
        <v>81</v>
      </c>
      <c r="W205">
        <v>96</v>
      </c>
      <c r="X205" t="s">
        <v>83</v>
      </c>
      <c r="Y205">
        <v>4</v>
      </c>
      <c r="Z205" t="s">
        <v>71</v>
      </c>
      <c r="AA205" t="s">
        <v>71</v>
      </c>
      <c r="AB205" t="s">
        <v>121</v>
      </c>
      <c r="AD205">
        <v>180</v>
      </c>
      <c r="AG205" t="s">
        <v>97</v>
      </c>
      <c r="AH205">
        <v>180000</v>
      </c>
      <c r="AK205" t="s">
        <v>61</v>
      </c>
      <c r="AL205">
        <v>50</v>
      </c>
      <c r="AM205" t="str">
        <f t="shared" si="13"/>
        <v>Significant</v>
      </c>
      <c r="AN205" t="str">
        <f t="shared" si="14"/>
        <v>Low</v>
      </c>
      <c r="AQ205" t="s">
        <v>79</v>
      </c>
      <c r="AX205" t="s">
        <v>69</v>
      </c>
      <c r="AY205" t="s">
        <v>69</v>
      </c>
      <c r="BB205" t="s">
        <v>260</v>
      </c>
    </row>
    <row r="206" spans="1:94">
      <c r="A206" t="s">
        <v>255</v>
      </c>
      <c r="B206" t="s">
        <v>256</v>
      </c>
      <c r="C206" s="4" t="s">
        <v>49</v>
      </c>
      <c r="D206" s="4" t="s">
        <v>50</v>
      </c>
      <c r="E206">
        <v>7733020</v>
      </c>
      <c r="F206" t="s">
        <v>126</v>
      </c>
      <c r="G206" t="s">
        <v>264</v>
      </c>
      <c r="H206" t="s">
        <v>53</v>
      </c>
      <c r="I206" t="s">
        <v>54</v>
      </c>
      <c r="J206" t="s">
        <v>55</v>
      </c>
      <c r="K206" t="s">
        <v>95</v>
      </c>
      <c r="L206" t="s">
        <v>57</v>
      </c>
      <c r="M206">
        <v>10</v>
      </c>
      <c r="O206">
        <v>15</v>
      </c>
      <c r="P206" t="s">
        <v>79</v>
      </c>
      <c r="R206" t="s">
        <v>265</v>
      </c>
      <c r="S206" t="s">
        <v>81</v>
      </c>
      <c r="W206">
        <v>96</v>
      </c>
      <c r="X206" t="s">
        <v>83</v>
      </c>
      <c r="Y206">
        <v>4</v>
      </c>
      <c r="Z206" t="s">
        <v>71</v>
      </c>
      <c r="AA206" t="s">
        <v>71</v>
      </c>
      <c r="AB206" t="s">
        <v>121</v>
      </c>
      <c r="AD206">
        <v>210</v>
      </c>
      <c r="AG206" t="s">
        <v>97</v>
      </c>
      <c r="AH206">
        <v>210000</v>
      </c>
      <c r="AK206" t="s">
        <v>61</v>
      </c>
      <c r="AL206">
        <v>50</v>
      </c>
      <c r="AM206" t="str">
        <f t="shared" si="13"/>
        <v>Significant</v>
      </c>
      <c r="AN206" t="str">
        <f t="shared" si="14"/>
        <v>Low</v>
      </c>
      <c r="AQ206" t="s">
        <v>79</v>
      </c>
      <c r="AX206" t="s">
        <v>69</v>
      </c>
      <c r="AY206" t="s">
        <v>69</v>
      </c>
      <c r="BB206" t="s">
        <v>260</v>
      </c>
    </row>
    <row r="207" spans="1:94">
      <c r="A207" t="s">
        <v>255</v>
      </c>
      <c r="B207" t="s">
        <v>256</v>
      </c>
      <c r="C207" s="4" t="s">
        <v>49</v>
      </c>
      <c r="D207" s="4" t="s">
        <v>50</v>
      </c>
      <c r="E207">
        <v>7733020</v>
      </c>
      <c r="F207" t="s">
        <v>126</v>
      </c>
      <c r="G207" t="s">
        <v>264</v>
      </c>
      <c r="H207" t="s">
        <v>53</v>
      </c>
      <c r="I207" t="s">
        <v>54</v>
      </c>
      <c r="J207" t="s">
        <v>55</v>
      </c>
      <c r="K207" t="s">
        <v>95</v>
      </c>
      <c r="L207" t="s">
        <v>57</v>
      </c>
      <c r="M207">
        <v>15</v>
      </c>
      <c r="O207">
        <v>35</v>
      </c>
      <c r="P207" t="s">
        <v>79</v>
      </c>
      <c r="R207" t="s">
        <v>265</v>
      </c>
      <c r="S207" t="s">
        <v>81</v>
      </c>
      <c r="W207">
        <v>96</v>
      </c>
      <c r="X207" t="s">
        <v>83</v>
      </c>
      <c r="Y207">
        <v>4</v>
      </c>
      <c r="Z207" t="s">
        <v>71</v>
      </c>
      <c r="AA207" t="s">
        <v>71</v>
      </c>
      <c r="AB207" t="s">
        <v>121</v>
      </c>
      <c r="AD207">
        <v>250</v>
      </c>
      <c r="AG207" t="s">
        <v>97</v>
      </c>
      <c r="AH207">
        <v>250000</v>
      </c>
      <c r="AK207" t="s">
        <v>61</v>
      </c>
      <c r="AL207">
        <v>50</v>
      </c>
      <c r="AM207" t="str">
        <f t="shared" si="13"/>
        <v>Significant</v>
      </c>
      <c r="AN207" t="str">
        <f t="shared" si="14"/>
        <v>Low</v>
      </c>
      <c r="AQ207" t="s">
        <v>79</v>
      </c>
      <c r="AX207" t="s">
        <v>69</v>
      </c>
      <c r="AY207" t="s">
        <v>69</v>
      </c>
      <c r="BB207" t="s">
        <v>260</v>
      </c>
    </row>
    <row r="208" spans="1:94">
      <c r="A208" t="s">
        <v>255</v>
      </c>
      <c r="B208" t="s">
        <v>256</v>
      </c>
      <c r="C208" s="4" t="s">
        <v>49</v>
      </c>
      <c r="D208" s="4" t="s">
        <v>50</v>
      </c>
      <c r="E208">
        <v>7733020</v>
      </c>
      <c r="F208" t="s">
        <v>126</v>
      </c>
      <c r="G208" t="s">
        <v>264</v>
      </c>
      <c r="H208" t="s">
        <v>53</v>
      </c>
      <c r="I208" t="s">
        <v>54</v>
      </c>
      <c r="J208" t="s">
        <v>55</v>
      </c>
      <c r="K208" t="s">
        <v>95</v>
      </c>
      <c r="L208" t="s">
        <v>57</v>
      </c>
      <c r="M208">
        <v>5</v>
      </c>
      <c r="O208">
        <v>25</v>
      </c>
      <c r="P208" t="s">
        <v>79</v>
      </c>
      <c r="R208" t="s">
        <v>265</v>
      </c>
      <c r="S208" t="s">
        <v>81</v>
      </c>
      <c r="W208">
        <v>96</v>
      </c>
      <c r="X208" t="s">
        <v>83</v>
      </c>
      <c r="Y208">
        <v>4</v>
      </c>
      <c r="Z208" t="s">
        <v>71</v>
      </c>
      <c r="AA208" t="s">
        <v>71</v>
      </c>
      <c r="AB208" t="s">
        <v>121</v>
      </c>
      <c r="AD208">
        <v>700</v>
      </c>
      <c r="AG208" t="s">
        <v>97</v>
      </c>
      <c r="AH208">
        <v>700000</v>
      </c>
      <c r="AK208" t="s">
        <v>61</v>
      </c>
      <c r="AL208">
        <v>50</v>
      </c>
      <c r="AM208" t="str">
        <f t="shared" si="13"/>
        <v>Significant</v>
      </c>
      <c r="AN208" t="str">
        <f t="shared" si="14"/>
        <v>Low</v>
      </c>
      <c r="AQ208" t="s">
        <v>79</v>
      </c>
      <c r="AX208" t="s">
        <v>69</v>
      </c>
      <c r="AY208" t="s">
        <v>69</v>
      </c>
      <c r="BB208" t="s">
        <v>260</v>
      </c>
    </row>
    <row r="209" spans="1:94">
      <c r="A209" t="s">
        <v>255</v>
      </c>
      <c r="B209" t="s">
        <v>256</v>
      </c>
      <c r="C209" s="4" t="s">
        <v>49</v>
      </c>
      <c r="D209" s="4" t="s">
        <v>50</v>
      </c>
      <c r="E209">
        <v>7733020</v>
      </c>
      <c r="F209" t="s">
        <v>126</v>
      </c>
      <c r="G209" t="s">
        <v>264</v>
      </c>
      <c r="H209" t="s">
        <v>53</v>
      </c>
      <c r="I209" t="s">
        <v>54</v>
      </c>
      <c r="J209" t="s">
        <v>55</v>
      </c>
      <c r="K209" t="s">
        <v>95</v>
      </c>
      <c r="L209" t="s">
        <v>57</v>
      </c>
      <c r="M209">
        <v>5</v>
      </c>
      <c r="O209">
        <v>35</v>
      </c>
      <c r="P209" t="s">
        <v>79</v>
      </c>
      <c r="R209" t="s">
        <v>265</v>
      </c>
      <c r="S209" t="s">
        <v>81</v>
      </c>
      <c r="W209">
        <v>96</v>
      </c>
      <c r="X209" t="s">
        <v>83</v>
      </c>
      <c r="Y209">
        <v>4</v>
      </c>
      <c r="Z209" t="s">
        <v>71</v>
      </c>
      <c r="AA209" t="s">
        <v>71</v>
      </c>
      <c r="AB209" t="s">
        <v>121</v>
      </c>
      <c r="AD209">
        <v>750</v>
      </c>
      <c r="AG209" t="s">
        <v>97</v>
      </c>
      <c r="AH209">
        <v>750000</v>
      </c>
      <c r="AK209" t="s">
        <v>61</v>
      </c>
      <c r="AL209">
        <v>50</v>
      </c>
      <c r="AM209" t="str">
        <f t="shared" si="13"/>
        <v>Significant</v>
      </c>
      <c r="AN209" t="str">
        <f t="shared" si="14"/>
        <v>Low</v>
      </c>
      <c r="AQ209" t="s">
        <v>79</v>
      </c>
      <c r="AX209" t="s">
        <v>69</v>
      </c>
      <c r="AY209" t="s">
        <v>69</v>
      </c>
      <c r="BB209" t="s">
        <v>260</v>
      </c>
    </row>
    <row r="210" spans="1:94">
      <c r="A210" t="s">
        <v>255</v>
      </c>
      <c r="B210" t="s">
        <v>256</v>
      </c>
      <c r="C210" s="4" t="s">
        <v>49</v>
      </c>
      <c r="D210" s="4" t="s">
        <v>50</v>
      </c>
      <c r="E210">
        <v>7733020</v>
      </c>
      <c r="F210" t="s">
        <v>126</v>
      </c>
      <c r="G210" t="s">
        <v>264</v>
      </c>
      <c r="H210" t="s">
        <v>53</v>
      </c>
      <c r="I210" t="s">
        <v>54</v>
      </c>
      <c r="J210" t="s">
        <v>55</v>
      </c>
      <c r="K210" t="s">
        <v>95</v>
      </c>
      <c r="L210" t="s">
        <v>57</v>
      </c>
      <c r="M210">
        <v>10</v>
      </c>
      <c r="O210">
        <v>25</v>
      </c>
      <c r="P210" t="s">
        <v>79</v>
      </c>
      <c r="R210" t="s">
        <v>265</v>
      </c>
      <c r="S210" t="s">
        <v>81</v>
      </c>
      <c r="W210">
        <v>96</v>
      </c>
      <c r="X210" t="s">
        <v>83</v>
      </c>
      <c r="Y210">
        <v>4</v>
      </c>
      <c r="Z210" t="s">
        <v>71</v>
      </c>
      <c r="AA210" t="s">
        <v>71</v>
      </c>
      <c r="AB210" t="s">
        <v>121</v>
      </c>
      <c r="AD210">
        <v>900</v>
      </c>
      <c r="AG210" t="s">
        <v>97</v>
      </c>
      <c r="AH210">
        <v>900000</v>
      </c>
      <c r="AK210" t="s">
        <v>61</v>
      </c>
      <c r="AL210">
        <v>50</v>
      </c>
      <c r="AM210" t="str">
        <f t="shared" si="13"/>
        <v>Significant</v>
      </c>
      <c r="AN210" t="str">
        <f t="shared" si="14"/>
        <v>Low</v>
      </c>
      <c r="AQ210" t="s">
        <v>79</v>
      </c>
      <c r="AX210" t="s">
        <v>69</v>
      </c>
      <c r="AY210" t="s">
        <v>69</v>
      </c>
      <c r="BB210" t="s">
        <v>260</v>
      </c>
    </row>
    <row r="211" spans="1:94" s="8" customFormat="1">
      <c r="A211" t="s">
        <v>255</v>
      </c>
      <c r="B211" t="s">
        <v>256</v>
      </c>
      <c r="C211" s="4" t="s">
        <v>49</v>
      </c>
      <c r="D211" s="4" t="s">
        <v>50</v>
      </c>
      <c r="E211">
        <v>7733020</v>
      </c>
      <c r="F211" t="s">
        <v>126</v>
      </c>
      <c r="G211" t="s">
        <v>264</v>
      </c>
      <c r="H211" t="s">
        <v>53</v>
      </c>
      <c r="I211" t="s">
        <v>54</v>
      </c>
      <c r="J211" t="s">
        <v>55</v>
      </c>
      <c r="K211" t="s">
        <v>95</v>
      </c>
      <c r="L211" t="s">
        <v>57</v>
      </c>
      <c r="M211">
        <v>10</v>
      </c>
      <c r="N211"/>
      <c r="O211">
        <v>35</v>
      </c>
      <c r="P211" t="s">
        <v>79</v>
      </c>
      <c r="Q211"/>
      <c r="R211" t="s">
        <v>265</v>
      </c>
      <c r="S211" t="s">
        <v>81</v>
      </c>
      <c r="T211"/>
      <c r="U211"/>
      <c r="V211"/>
      <c r="W211">
        <v>96</v>
      </c>
      <c r="X211" t="s">
        <v>83</v>
      </c>
      <c r="Y211">
        <v>4</v>
      </c>
      <c r="Z211" t="s">
        <v>71</v>
      </c>
      <c r="AA211" t="s">
        <v>71</v>
      </c>
      <c r="AB211" t="s">
        <v>121</v>
      </c>
      <c r="AC211"/>
      <c r="AD211">
        <v>950</v>
      </c>
      <c r="AE211"/>
      <c r="AF211"/>
      <c r="AG211" t="s">
        <v>97</v>
      </c>
      <c r="AH211">
        <v>950000</v>
      </c>
      <c r="AI211"/>
      <c r="AJ211"/>
      <c r="AK211" t="s">
        <v>61</v>
      </c>
      <c r="AL211">
        <v>50</v>
      </c>
      <c r="AM211" t="str">
        <f t="shared" si="13"/>
        <v>Significant</v>
      </c>
      <c r="AN211" t="str">
        <f t="shared" si="14"/>
        <v>Low</v>
      </c>
      <c r="AO211"/>
      <c r="AP211"/>
      <c r="AQ211" t="s">
        <v>79</v>
      </c>
      <c r="AR211" s="5"/>
      <c r="AS211"/>
      <c r="AT211"/>
      <c r="AU211"/>
      <c r="AV211"/>
      <c r="AW211"/>
      <c r="AX211" t="s">
        <v>69</v>
      </c>
      <c r="AY211" t="s">
        <v>69</v>
      </c>
      <c r="AZ211"/>
      <c r="BA211"/>
      <c r="BB211" t="s">
        <v>260</v>
      </c>
      <c r="BC211"/>
      <c r="BD211"/>
      <c r="BE211"/>
      <c r="BF211"/>
      <c r="BG211"/>
      <c r="BH211"/>
      <c r="BI211"/>
      <c r="BJ211"/>
      <c r="BK211"/>
      <c r="BL211"/>
      <c r="BM211"/>
      <c r="BN211"/>
      <c r="BO211"/>
      <c r="BP211"/>
      <c r="BQ211"/>
      <c r="BR211"/>
      <c r="BS211"/>
      <c r="BT211"/>
      <c r="BU211"/>
      <c r="BV211"/>
      <c r="BW211"/>
      <c r="BX211"/>
      <c r="BY211"/>
      <c r="BZ211"/>
      <c r="CA211"/>
      <c r="CB211"/>
      <c r="CC211"/>
      <c r="CD211"/>
      <c r="CE211"/>
      <c r="CF211"/>
      <c r="CG211"/>
      <c r="CH211"/>
      <c r="CI211"/>
      <c r="CJ211"/>
      <c r="CK211"/>
      <c r="CL211"/>
      <c r="CM211"/>
      <c r="CN211"/>
      <c r="CO211"/>
      <c r="CP211"/>
    </row>
    <row r="212" spans="1:94" s="8" customFormat="1">
      <c r="A212" t="s">
        <v>255</v>
      </c>
      <c r="B212" t="s">
        <v>256</v>
      </c>
      <c r="C212" s="4" t="s">
        <v>49</v>
      </c>
      <c r="D212" s="4" t="s">
        <v>50</v>
      </c>
      <c r="E212">
        <v>7733020</v>
      </c>
      <c r="F212" t="s">
        <v>126</v>
      </c>
      <c r="G212" t="s">
        <v>264</v>
      </c>
      <c r="H212" t="s">
        <v>53</v>
      </c>
      <c r="I212" t="s">
        <v>54</v>
      </c>
      <c r="J212" t="s">
        <v>55</v>
      </c>
      <c r="K212" t="s">
        <v>95</v>
      </c>
      <c r="L212" t="s">
        <v>57</v>
      </c>
      <c r="M212">
        <v>5</v>
      </c>
      <c r="N212"/>
      <c r="O212">
        <v>25</v>
      </c>
      <c r="P212" t="s">
        <v>79</v>
      </c>
      <c r="Q212"/>
      <c r="R212" t="s">
        <v>266</v>
      </c>
      <c r="S212" t="s">
        <v>81</v>
      </c>
      <c r="T212"/>
      <c r="U212"/>
      <c r="V212"/>
      <c r="W212">
        <v>192</v>
      </c>
      <c r="X212" t="s">
        <v>83</v>
      </c>
      <c r="Y212">
        <v>8</v>
      </c>
      <c r="Z212" t="s">
        <v>71</v>
      </c>
      <c r="AA212" t="s">
        <v>71</v>
      </c>
      <c r="AB212" t="s">
        <v>121</v>
      </c>
      <c r="AC212"/>
      <c r="AD212">
        <v>65</v>
      </c>
      <c r="AE212"/>
      <c r="AF212"/>
      <c r="AG212" t="s">
        <v>97</v>
      </c>
      <c r="AH212">
        <v>65000</v>
      </c>
      <c r="AI212"/>
      <c r="AJ212"/>
      <c r="AK212" t="s">
        <v>61</v>
      </c>
      <c r="AL212">
        <v>50</v>
      </c>
      <c r="AM212" t="str">
        <f t="shared" si="13"/>
        <v>Significant</v>
      </c>
      <c r="AN212" t="str">
        <f t="shared" si="14"/>
        <v>Low</v>
      </c>
      <c r="AO212"/>
      <c r="AP212"/>
      <c r="AQ212" t="s">
        <v>79</v>
      </c>
      <c r="AR212" s="5"/>
      <c r="AS212"/>
      <c r="AT212"/>
      <c r="AU212"/>
      <c r="AV212"/>
      <c r="AW212"/>
      <c r="AX212" t="s">
        <v>69</v>
      </c>
      <c r="AY212" t="s">
        <v>69</v>
      </c>
      <c r="AZ212"/>
      <c r="BA212"/>
      <c r="BB212" t="s">
        <v>260</v>
      </c>
      <c r="BC212"/>
      <c r="BD212"/>
      <c r="BE212"/>
      <c r="BF212"/>
      <c r="BG212"/>
      <c r="BH212"/>
      <c r="BI212"/>
      <c r="BJ212"/>
      <c r="BK212"/>
      <c r="BL212"/>
      <c r="BM212"/>
      <c r="BN212"/>
      <c r="BO212"/>
      <c r="BP212"/>
      <c r="BQ212"/>
      <c r="BR212"/>
      <c r="BS212"/>
      <c r="BT212"/>
      <c r="BU212"/>
      <c r="BV212"/>
      <c r="BW212"/>
      <c r="BX212"/>
      <c r="BY212"/>
      <c r="BZ212"/>
      <c r="CA212"/>
      <c r="CB212"/>
      <c r="CC212"/>
      <c r="CD212"/>
      <c r="CE212"/>
      <c r="CF212"/>
      <c r="CG212"/>
      <c r="CH212"/>
      <c r="CI212"/>
      <c r="CJ212"/>
      <c r="CK212"/>
      <c r="CL212"/>
      <c r="CM212"/>
      <c r="CN212"/>
      <c r="CO212"/>
      <c r="CP212"/>
    </row>
    <row r="213" spans="1:94" s="8" customFormat="1">
      <c r="A213" t="s">
        <v>255</v>
      </c>
      <c r="B213" t="s">
        <v>256</v>
      </c>
      <c r="C213" s="4" t="s">
        <v>49</v>
      </c>
      <c r="D213" s="4" t="s">
        <v>50</v>
      </c>
      <c r="E213">
        <v>7733020</v>
      </c>
      <c r="F213" t="s">
        <v>126</v>
      </c>
      <c r="G213" t="s">
        <v>264</v>
      </c>
      <c r="H213" t="s">
        <v>53</v>
      </c>
      <c r="I213" t="s">
        <v>54</v>
      </c>
      <c r="J213" t="s">
        <v>55</v>
      </c>
      <c r="K213" t="s">
        <v>95</v>
      </c>
      <c r="L213" t="s">
        <v>57</v>
      </c>
      <c r="M213">
        <v>10</v>
      </c>
      <c r="N213"/>
      <c r="O213">
        <v>25</v>
      </c>
      <c r="P213" t="s">
        <v>79</v>
      </c>
      <c r="Q213"/>
      <c r="R213" t="s">
        <v>265</v>
      </c>
      <c r="S213" t="s">
        <v>81</v>
      </c>
      <c r="T213"/>
      <c r="U213"/>
      <c r="V213"/>
      <c r="W213">
        <v>192</v>
      </c>
      <c r="X213" t="s">
        <v>83</v>
      </c>
      <c r="Y213">
        <v>8</v>
      </c>
      <c r="Z213" t="s">
        <v>71</v>
      </c>
      <c r="AA213" t="s">
        <v>71</v>
      </c>
      <c r="AB213" t="s">
        <v>121</v>
      </c>
      <c r="AC213"/>
      <c r="AD213">
        <v>80</v>
      </c>
      <c r="AE213"/>
      <c r="AF213"/>
      <c r="AG213" t="s">
        <v>97</v>
      </c>
      <c r="AH213">
        <v>80000</v>
      </c>
      <c r="AI213"/>
      <c r="AJ213"/>
      <c r="AK213" t="s">
        <v>61</v>
      </c>
      <c r="AL213">
        <v>50</v>
      </c>
      <c r="AM213" t="str">
        <f t="shared" si="13"/>
        <v>Significant</v>
      </c>
      <c r="AN213" t="str">
        <f t="shared" si="14"/>
        <v>Low</v>
      </c>
      <c r="AO213"/>
      <c r="AP213"/>
      <c r="AQ213" t="s">
        <v>79</v>
      </c>
      <c r="AR213" s="5"/>
      <c r="AS213"/>
      <c r="AT213"/>
      <c r="AU213"/>
      <c r="AV213"/>
      <c r="AW213"/>
      <c r="AX213" t="s">
        <v>69</v>
      </c>
      <c r="AY213" t="s">
        <v>69</v>
      </c>
      <c r="AZ213"/>
      <c r="BA213"/>
      <c r="BB213" t="s">
        <v>260</v>
      </c>
      <c r="BC213"/>
      <c r="BD213"/>
      <c r="BE213"/>
      <c r="BF213"/>
      <c r="BG213"/>
      <c r="BH213"/>
      <c r="BI213"/>
      <c r="BJ213"/>
      <c r="BK213"/>
      <c r="BL213"/>
      <c r="BM213"/>
      <c r="BN213"/>
      <c r="BO213"/>
      <c r="BP213"/>
      <c r="BQ213"/>
      <c r="BR213"/>
      <c r="BS213"/>
      <c r="BT213"/>
      <c r="BU213"/>
      <c r="BV213"/>
      <c r="BW213"/>
      <c r="BX213"/>
      <c r="BY213"/>
      <c r="BZ213"/>
      <c r="CA213"/>
      <c r="CB213"/>
      <c r="CC213"/>
      <c r="CD213"/>
      <c r="CE213"/>
      <c r="CF213"/>
      <c r="CG213"/>
      <c r="CH213"/>
      <c r="CI213"/>
      <c r="CJ213"/>
      <c r="CK213"/>
      <c r="CL213"/>
      <c r="CM213"/>
      <c r="CN213"/>
      <c r="CO213"/>
      <c r="CP213"/>
    </row>
    <row r="214" spans="1:94" s="8" customFormat="1">
      <c r="A214" t="s">
        <v>255</v>
      </c>
      <c r="B214" t="s">
        <v>256</v>
      </c>
      <c r="C214" s="4" t="s">
        <v>49</v>
      </c>
      <c r="D214" s="4" t="s">
        <v>50</v>
      </c>
      <c r="E214">
        <v>7733020</v>
      </c>
      <c r="F214" t="s">
        <v>126</v>
      </c>
      <c r="G214" t="s">
        <v>264</v>
      </c>
      <c r="H214" t="s">
        <v>53</v>
      </c>
      <c r="I214" t="s">
        <v>54</v>
      </c>
      <c r="J214" t="s">
        <v>55</v>
      </c>
      <c r="K214" t="s">
        <v>95</v>
      </c>
      <c r="L214" t="s">
        <v>57</v>
      </c>
      <c r="M214">
        <v>10</v>
      </c>
      <c r="N214"/>
      <c r="O214">
        <v>35</v>
      </c>
      <c r="P214" t="s">
        <v>79</v>
      </c>
      <c r="Q214"/>
      <c r="R214" t="s">
        <v>265</v>
      </c>
      <c r="S214" t="s">
        <v>81</v>
      </c>
      <c r="T214"/>
      <c r="U214"/>
      <c r="V214"/>
      <c r="W214">
        <v>192</v>
      </c>
      <c r="X214" t="s">
        <v>83</v>
      </c>
      <c r="Y214">
        <v>8</v>
      </c>
      <c r="Z214" t="s">
        <v>71</v>
      </c>
      <c r="AA214" t="s">
        <v>71</v>
      </c>
      <c r="AB214" t="s">
        <v>121</v>
      </c>
      <c r="AC214"/>
      <c r="AD214">
        <v>190</v>
      </c>
      <c r="AE214"/>
      <c r="AF214"/>
      <c r="AG214" t="s">
        <v>97</v>
      </c>
      <c r="AH214">
        <v>190000</v>
      </c>
      <c r="AI214"/>
      <c r="AJ214"/>
      <c r="AK214" t="s">
        <v>61</v>
      </c>
      <c r="AL214">
        <v>50</v>
      </c>
      <c r="AM214" t="str">
        <f t="shared" si="13"/>
        <v>Significant</v>
      </c>
      <c r="AN214" t="str">
        <f t="shared" si="14"/>
        <v>Low</v>
      </c>
      <c r="AO214"/>
      <c r="AP214"/>
      <c r="AQ214" t="s">
        <v>79</v>
      </c>
      <c r="AR214" s="5"/>
      <c r="AS214"/>
      <c r="AT214"/>
      <c r="AU214"/>
      <c r="AV214"/>
      <c r="AW214"/>
      <c r="AX214" t="s">
        <v>69</v>
      </c>
      <c r="AY214" t="s">
        <v>69</v>
      </c>
      <c r="AZ214"/>
      <c r="BA214"/>
      <c r="BB214" t="s">
        <v>260</v>
      </c>
      <c r="BC214"/>
      <c r="BD214"/>
      <c r="BE214"/>
      <c r="BF214"/>
      <c r="BG214"/>
      <c r="BH214"/>
      <c r="BI214"/>
      <c r="BJ214"/>
      <c r="BK214"/>
      <c r="BL214"/>
      <c r="BM214"/>
      <c r="BN214"/>
      <c r="BO214"/>
      <c r="BP214"/>
      <c r="BQ214"/>
      <c r="BR214"/>
      <c r="BS214"/>
      <c r="BT214"/>
      <c r="BU214"/>
      <c r="BV214"/>
      <c r="BW214"/>
      <c r="BX214"/>
      <c r="BY214"/>
      <c r="BZ214"/>
      <c r="CA214"/>
      <c r="CB214"/>
      <c r="CC214"/>
      <c r="CD214"/>
      <c r="CE214"/>
      <c r="CF214"/>
      <c r="CG214"/>
      <c r="CH214"/>
      <c r="CI214"/>
      <c r="CJ214"/>
      <c r="CK214"/>
      <c r="CL214"/>
      <c r="CM214"/>
      <c r="CN214"/>
      <c r="CO214"/>
      <c r="CP214"/>
    </row>
    <row r="215" spans="1:94" s="8" customFormat="1">
      <c r="A215" t="s">
        <v>255</v>
      </c>
      <c r="B215" t="s">
        <v>256</v>
      </c>
      <c r="C215" s="4" t="s">
        <v>49</v>
      </c>
      <c r="D215" s="4" t="s">
        <v>50</v>
      </c>
      <c r="E215">
        <v>7733020</v>
      </c>
      <c r="F215" t="s">
        <v>126</v>
      </c>
      <c r="G215" t="s">
        <v>264</v>
      </c>
      <c r="H215" t="s">
        <v>53</v>
      </c>
      <c r="I215" t="s">
        <v>54</v>
      </c>
      <c r="J215" t="s">
        <v>55</v>
      </c>
      <c r="K215" t="s">
        <v>95</v>
      </c>
      <c r="L215" t="s">
        <v>57</v>
      </c>
      <c r="M215">
        <v>5</v>
      </c>
      <c r="N215"/>
      <c r="O215">
        <v>35</v>
      </c>
      <c r="P215" t="s">
        <v>79</v>
      </c>
      <c r="Q215"/>
      <c r="R215" t="s">
        <v>265</v>
      </c>
      <c r="S215" t="s">
        <v>81</v>
      </c>
      <c r="T215"/>
      <c r="U215"/>
      <c r="V215"/>
      <c r="W215">
        <v>192</v>
      </c>
      <c r="X215" t="s">
        <v>83</v>
      </c>
      <c r="Y215">
        <v>8</v>
      </c>
      <c r="Z215" t="s">
        <v>71</v>
      </c>
      <c r="AA215" t="s">
        <v>71</v>
      </c>
      <c r="AB215" t="s">
        <v>121</v>
      </c>
      <c r="AC215"/>
      <c r="AD215">
        <v>360</v>
      </c>
      <c r="AE215"/>
      <c r="AF215"/>
      <c r="AG215" t="s">
        <v>97</v>
      </c>
      <c r="AH215">
        <v>360000</v>
      </c>
      <c r="AI215"/>
      <c r="AJ215"/>
      <c r="AK215" t="s">
        <v>61</v>
      </c>
      <c r="AL215">
        <v>50</v>
      </c>
      <c r="AM215" t="str">
        <f t="shared" si="13"/>
        <v>Significant</v>
      </c>
      <c r="AN215" t="str">
        <f t="shared" si="14"/>
        <v>Low</v>
      </c>
      <c r="AO215"/>
      <c r="AP215"/>
      <c r="AQ215" t="s">
        <v>79</v>
      </c>
      <c r="AR215" s="5"/>
      <c r="AS215"/>
      <c r="AT215"/>
      <c r="AU215"/>
      <c r="AV215"/>
      <c r="AW215"/>
      <c r="AX215" t="s">
        <v>69</v>
      </c>
      <c r="AY215" t="s">
        <v>69</v>
      </c>
      <c r="AZ215"/>
      <c r="BA215"/>
      <c r="BB215" t="s">
        <v>260</v>
      </c>
      <c r="BC215"/>
      <c r="BD215"/>
      <c r="BE215"/>
      <c r="BF215"/>
      <c r="BG215"/>
      <c r="BH215"/>
      <c r="BI215"/>
      <c r="BJ215"/>
      <c r="BK215"/>
      <c r="BL215"/>
      <c r="BM215"/>
      <c r="BN215"/>
      <c r="BO215"/>
      <c r="BP215"/>
      <c r="BQ215"/>
      <c r="BR215"/>
      <c r="BS215"/>
      <c r="BT215"/>
      <c r="BU215"/>
      <c r="BV215"/>
      <c r="BW215"/>
      <c r="BX215"/>
      <c r="BY215"/>
      <c r="BZ215"/>
      <c r="CA215"/>
      <c r="CB215"/>
      <c r="CC215"/>
      <c r="CD215"/>
      <c r="CE215"/>
      <c r="CF215"/>
      <c r="CG215"/>
      <c r="CH215"/>
      <c r="CI215"/>
      <c r="CJ215"/>
      <c r="CK215"/>
      <c r="CL215"/>
      <c r="CM215"/>
      <c r="CN215"/>
      <c r="CO215"/>
      <c r="CP215"/>
    </row>
    <row r="216" spans="1:94" s="8" customFormat="1">
      <c r="A216" t="s">
        <v>267</v>
      </c>
      <c r="B216">
        <v>2011</v>
      </c>
      <c r="C216" s="4" t="s">
        <v>49</v>
      </c>
      <c r="D216" s="4" t="s">
        <v>50</v>
      </c>
      <c r="E216">
        <v>3251294</v>
      </c>
      <c r="F216" t="s">
        <v>51</v>
      </c>
      <c r="G216" t="s">
        <v>268</v>
      </c>
      <c r="H216" t="s">
        <v>75</v>
      </c>
      <c r="I216" t="s">
        <v>76</v>
      </c>
      <c r="J216" t="s">
        <v>167</v>
      </c>
      <c r="K216" t="s">
        <v>95</v>
      </c>
      <c r="L216" t="s">
        <v>57</v>
      </c>
      <c r="M216">
        <v>21</v>
      </c>
      <c r="N216"/>
      <c r="O216"/>
      <c r="P216" t="s">
        <v>79</v>
      </c>
      <c r="Q216">
        <v>2</v>
      </c>
      <c r="R216"/>
      <c r="S216"/>
      <c r="T216"/>
      <c r="U216"/>
      <c r="V216">
        <v>16</v>
      </c>
      <c r="W216">
        <v>4</v>
      </c>
      <c r="X216" t="s">
        <v>62</v>
      </c>
      <c r="Y216">
        <v>4</v>
      </c>
      <c r="Z216" t="s">
        <v>84</v>
      </c>
      <c r="AA216" t="s">
        <v>221</v>
      </c>
      <c r="AB216" t="s">
        <v>222</v>
      </c>
      <c r="AC216"/>
      <c r="AD216">
        <v>10</v>
      </c>
      <c r="AE216"/>
      <c r="AF216"/>
      <c r="AG216" t="s">
        <v>61</v>
      </c>
      <c r="AH216">
        <v>10</v>
      </c>
      <c r="AI216"/>
      <c r="AJ216"/>
      <c r="AK216" t="s">
        <v>61</v>
      </c>
      <c r="AL216"/>
      <c r="AM216" t="s">
        <v>65</v>
      </c>
      <c r="AN216" t="s">
        <v>66</v>
      </c>
      <c r="AO216"/>
      <c r="AP216"/>
      <c r="AQ216" t="str">
        <f>P216</f>
        <v>Lab</v>
      </c>
      <c r="AR216" s="5"/>
      <c r="AS216"/>
      <c r="AT216"/>
      <c r="AU216"/>
      <c r="AV216"/>
      <c r="AW216"/>
      <c r="AX216" t="s">
        <v>69</v>
      </c>
      <c r="AY216" t="s">
        <v>69</v>
      </c>
      <c r="AZ216"/>
      <c r="BA216"/>
      <c r="BB216" t="s">
        <v>269</v>
      </c>
      <c r="BC216"/>
      <c r="BD216"/>
      <c r="BE216"/>
      <c r="BF216"/>
      <c r="BG216"/>
      <c r="BH216"/>
      <c r="BI216"/>
      <c r="BJ216"/>
      <c r="BK216"/>
      <c r="BL216"/>
      <c r="BM216"/>
      <c r="BN216"/>
      <c r="BO216"/>
      <c r="BP216"/>
      <c r="BQ216"/>
      <c r="BR216"/>
      <c r="BS216"/>
      <c r="BT216"/>
      <c r="BU216"/>
      <c r="BV216"/>
      <c r="BW216"/>
      <c r="BX216"/>
      <c r="BY216"/>
      <c r="BZ216"/>
      <c r="CA216"/>
      <c r="CB216"/>
      <c r="CC216"/>
      <c r="CD216"/>
      <c r="CE216"/>
      <c r="CF216"/>
      <c r="CG216"/>
      <c r="CH216"/>
      <c r="CI216"/>
      <c r="CJ216"/>
      <c r="CK216"/>
      <c r="CL216"/>
      <c r="CM216"/>
      <c r="CN216"/>
      <c r="CO216"/>
      <c r="CP216"/>
    </row>
    <row r="217" spans="1:94" s="8" customFormat="1">
      <c r="A217" t="s">
        <v>267</v>
      </c>
      <c r="B217">
        <v>2011</v>
      </c>
      <c r="C217" s="4" t="s">
        <v>49</v>
      </c>
      <c r="D217" s="4" t="s">
        <v>50</v>
      </c>
      <c r="E217">
        <v>3251294</v>
      </c>
      <c r="F217" t="s">
        <v>51</v>
      </c>
      <c r="G217" t="s">
        <v>268</v>
      </c>
      <c r="H217" t="s">
        <v>75</v>
      </c>
      <c r="I217" t="s">
        <v>76</v>
      </c>
      <c r="J217" t="s">
        <v>167</v>
      </c>
      <c r="K217" t="s">
        <v>95</v>
      </c>
      <c r="L217" t="s">
        <v>57</v>
      </c>
      <c r="M217">
        <v>21</v>
      </c>
      <c r="N217"/>
      <c r="O217"/>
      <c r="P217" t="s">
        <v>79</v>
      </c>
      <c r="Q217">
        <v>2</v>
      </c>
      <c r="R217"/>
      <c r="S217"/>
      <c r="T217"/>
      <c r="U217"/>
      <c r="V217">
        <v>16</v>
      </c>
      <c r="W217">
        <v>11</v>
      </c>
      <c r="X217" t="s">
        <v>62</v>
      </c>
      <c r="Y217">
        <v>11</v>
      </c>
      <c r="Z217" t="s">
        <v>84</v>
      </c>
      <c r="AA217" t="s">
        <v>270</v>
      </c>
      <c r="AB217" t="s">
        <v>222</v>
      </c>
      <c r="AC217"/>
      <c r="AD217">
        <v>10</v>
      </c>
      <c r="AE217"/>
      <c r="AF217"/>
      <c r="AG217" t="s">
        <v>61</v>
      </c>
      <c r="AH217">
        <v>10</v>
      </c>
      <c r="AI217"/>
      <c r="AJ217"/>
      <c r="AK217" t="s">
        <v>61</v>
      </c>
      <c r="AL217"/>
      <c r="AM217" t="s">
        <v>65</v>
      </c>
      <c r="AN217" t="s">
        <v>66</v>
      </c>
      <c r="AO217" t="s">
        <v>65</v>
      </c>
      <c r="AP217" t="s">
        <v>66</v>
      </c>
      <c r="AQ217" t="str">
        <f>P217</f>
        <v>Lab</v>
      </c>
      <c r="AR217" s="5"/>
      <c r="AS217"/>
      <c r="AT217"/>
      <c r="AU217"/>
      <c r="AV217"/>
      <c r="AW217"/>
      <c r="AX217" t="s">
        <v>69</v>
      </c>
      <c r="AY217" t="s">
        <v>69</v>
      </c>
      <c r="AZ217"/>
      <c r="BA217"/>
      <c r="BB217" t="s">
        <v>269</v>
      </c>
      <c r="BC217"/>
      <c r="BD217"/>
      <c r="BE217"/>
      <c r="BF217"/>
      <c r="BG217"/>
      <c r="BH217"/>
      <c r="BI217"/>
      <c r="BJ217"/>
      <c r="BK217"/>
      <c r="BL217"/>
      <c r="BM217"/>
      <c r="BN217"/>
      <c r="BO217"/>
      <c r="BP217"/>
      <c r="BQ217"/>
      <c r="BR217"/>
      <c r="BS217"/>
      <c r="BT217"/>
      <c r="BU217"/>
      <c r="BV217"/>
      <c r="BW217"/>
      <c r="BX217"/>
      <c r="BY217"/>
      <c r="BZ217"/>
      <c r="CA217"/>
      <c r="CB217"/>
      <c r="CC217"/>
      <c r="CD217"/>
      <c r="CE217"/>
      <c r="CF217"/>
      <c r="CG217"/>
      <c r="CH217"/>
      <c r="CI217"/>
      <c r="CJ217"/>
      <c r="CK217"/>
      <c r="CL217"/>
      <c r="CM217"/>
      <c r="CN217"/>
      <c r="CO217"/>
      <c r="CP217"/>
    </row>
    <row r="218" spans="1:94" s="8" customFormat="1">
      <c r="A218" t="s">
        <v>267</v>
      </c>
      <c r="B218">
        <v>2011</v>
      </c>
      <c r="C218" s="4" t="s">
        <v>49</v>
      </c>
      <c r="D218" s="4" t="s">
        <v>199</v>
      </c>
      <c r="E218">
        <v>1317380</v>
      </c>
      <c r="F218" t="s">
        <v>51</v>
      </c>
      <c r="G218" t="s">
        <v>271</v>
      </c>
      <c r="H218" t="s">
        <v>75</v>
      </c>
      <c r="I218" t="s">
        <v>76</v>
      </c>
      <c r="J218" t="s">
        <v>167</v>
      </c>
      <c r="K218" t="s">
        <v>95</v>
      </c>
      <c r="L218" t="s">
        <v>57</v>
      </c>
      <c r="M218">
        <v>21</v>
      </c>
      <c r="N218"/>
      <c r="O218"/>
      <c r="P218" t="s">
        <v>79</v>
      </c>
      <c r="Q218">
        <v>2</v>
      </c>
      <c r="R218"/>
      <c r="S218"/>
      <c r="T218"/>
      <c r="U218"/>
      <c r="V218">
        <v>16</v>
      </c>
      <c r="W218">
        <v>4</v>
      </c>
      <c r="X218" t="s">
        <v>62</v>
      </c>
      <c r="Y218">
        <v>4</v>
      </c>
      <c r="Z218" t="s">
        <v>84</v>
      </c>
      <c r="AA218" t="s">
        <v>221</v>
      </c>
      <c r="AB218" t="s">
        <v>222</v>
      </c>
      <c r="AC218"/>
      <c r="AD218">
        <v>10</v>
      </c>
      <c r="AE218"/>
      <c r="AF218"/>
      <c r="AG218" t="s">
        <v>61</v>
      </c>
      <c r="AH218">
        <v>10</v>
      </c>
      <c r="AI218"/>
      <c r="AJ218"/>
      <c r="AK218" t="s">
        <v>61</v>
      </c>
      <c r="AL218"/>
      <c r="AM218" t="s">
        <v>65</v>
      </c>
      <c r="AN218" t="s">
        <v>66</v>
      </c>
      <c r="AO218"/>
      <c r="AP218"/>
      <c r="AQ218" t="str">
        <f>P218</f>
        <v>Lab</v>
      </c>
      <c r="AR218" s="5"/>
      <c r="AS218"/>
      <c r="AT218"/>
      <c r="AU218"/>
      <c r="AV218"/>
      <c r="AW218"/>
      <c r="AX218" t="s">
        <v>69</v>
      </c>
      <c r="AY218" t="s">
        <v>69</v>
      </c>
      <c r="AZ218"/>
      <c r="BA218"/>
      <c r="BB218" t="s">
        <v>269</v>
      </c>
      <c r="BC218"/>
      <c r="BD218"/>
      <c r="BE218"/>
      <c r="BF218"/>
      <c r="BG218"/>
      <c r="BH218"/>
      <c r="BI218"/>
      <c r="BJ218"/>
      <c r="BK218"/>
      <c r="BL218"/>
      <c r="BM218"/>
      <c r="BN218"/>
      <c r="BO218"/>
      <c r="BP218"/>
      <c r="BQ218"/>
      <c r="BR218"/>
      <c r="BS218"/>
      <c r="BT218"/>
      <c r="BU218"/>
      <c r="BV218"/>
      <c r="BW218"/>
      <c r="BX218"/>
      <c r="BY218"/>
      <c r="BZ218"/>
      <c r="CA218"/>
      <c r="CB218"/>
      <c r="CC218"/>
      <c r="CD218"/>
      <c r="CE218"/>
      <c r="CF218"/>
      <c r="CG218"/>
      <c r="CH218"/>
      <c r="CI218"/>
      <c r="CJ218"/>
      <c r="CK218"/>
      <c r="CL218"/>
      <c r="CM218"/>
      <c r="CN218"/>
      <c r="CO218"/>
      <c r="CP218"/>
    </row>
    <row r="219" spans="1:94" s="8" customFormat="1" ht="171" customHeight="1">
      <c r="A219" t="s">
        <v>267</v>
      </c>
      <c r="B219">
        <v>2011</v>
      </c>
      <c r="C219" s="4" t="s">
        <v>49</v>
      </c>
      <c r="D219" s="4" t="s">
        <v>199</v>
      </c>
      <c r="E219">
        <v>1317380</v>
      </c>
      <c r="F219" t="s">
        <v>51</v>
      </c>
      <c r="G219" t="s">
        <v>271</v>
      </c>
      <c r="H219" t="s">
        <v>75</v>
      </c>
      <c r="I219" t="s">
        <v>76</v>
      </c>
      <c r="J219" t="s">
        <v>167</v>
      </c>
      <c r="K219" t="s">
        <v>95</v>
      </c>
      <c r="L219" t="s">
        <v>57</v>
      </c>
      <c r="M219">
        <v>21</v>
      </c>
      <c r="N219"/>
      <c r="O219"/>
      <c r="P219" t="s">
        <v>79</v>
      </c>
      <c r="Q219">
        <v>2</v>
      </c>
      <c r="R219"/>
      <c r="S219"/>
      <c r="T219"/>
      <c r="U219"/>
      <c r="V219">
        <v>16</v>
      </c>
      <c r="W219">
        <v>11</v>
      </c>
      <c r="X219" t="s">
        <v>62</v>
      </c>
      <c r="Y219">
        <v>11</v>
      </c>
      <c r="Z219" t="s">
        <v>84</v>
      </c>
      <c r="AA219" t="s">
        <v>270</v>
      </c>
      <c r="AB219" t="s">
        <v>222</v>
      </c>
      <c r="AC219"/>
      <c r="AD219">
        <v>10</v>
      </c>
      <c r="AE219"/>
      <c r="AF219"/>
      <c r="AG219" t="s">
        <v>61</v>
      </c>
      <c r="AH219">
        <v>10</v>
      </c>
      <c r="AI219"/>
      <c r="AJ219"/>
      <c r="AK219" t="s">
        <v>61</v>
      </c>
      <c r="AL219"/>
      <c r="AM219" t="s">
        <v>65</v>
      </c>
      <c r="AN219" t="s">
        <v>66</v>
      </c>
      <c r="AO219" t="s">
        <v>65</v>
      </c>
      <c r="AP219" t="s">
        <v>66</v>
      </c>
      <c r="AQ219" t="str">
        <f>P219</f>
        <v>Lab</v>
      </c>
      <c r="AR219" s="6" t="s">
        <v>272</v>
      </c>
      <c r="AS219"/>
      <c r="AT219"/>
      <c r="AU219"/>
      <c r="AV219"/>
      <c r="AW219"/>
      <c r="AX219" t="s">
        <v>69</v>
      </c>
      <c r="AY219" t="s">
        <v>69</v>
      </c>
      <c r="AZ219"/>
      <c r="BA219"/>
      <c r="BB219" t="s">
        <v>269</v>
      </c>
      <c r="BC219"/>
      <c r="BD219"/>
      <c r="BE219"/>
      <c r="BF219"/>
      <c r="BG219"/>
      <c r="BH219"/>
      <c r="BI219"/>
      <c r="BJ219"/>
      <c r="BK219"/>
      <c r="BL219"/>
      <c r="BM219"/>
      <c r="BN219"/>
      <c r="BO219"/>
      <c r="BP219"/>
      <c r="BQ219"/>
      <c r="BR219"/>
      <c r="BS219"/>
      <c r="BT219"/>
      <c r="BU219"/>
      <c r="BV219"/>
      <c r="BW219"/>
      <c r="BX219"/>
      <c r="BY219"/>
      <c r="BZ219"/>
      <c r="CA219"/>
      <c r="CB219"/>
      <c r="CC219"/>
      <c r="CD219"/>
      <c r="CE219"/>
      <c r="CF219"/>
      <c r="CG219"/>
      <c r="CH219"/>
      <c r="CI219"/>
      <c r="CJ219"/>
      <c r="CK219"/>
      <c r="CL219"/>
      <c r="CM219"/>
      <c r="CN219"/>
      <c r="CO219"/>
      <c r="CP219"/>
    </row>
    <row r="220" spans="1:94" s="8" customFormat="1" ht="141" customHeight="1">
      <c r="A220" t="s">
        <v>273</v>
      </c>
      <c r="B220" t="str">
        <f t="shared" ref="B220:B247" si="15">RIGHT(A220,5)</f>
        <v xml:space="preserve"> 2012</v>
      </c>
      <c r="C220" s="4" t="s">
        <v>49</v>
      </c>
      <c r="D220" t="s">
        <v>199</v>
      </c>
      <c r="E220" s="10" t="s">
        <v>274</v>
      </c>
      <c r="F220" t="s">
        <v>126</v>
      </c>
      <c r="G220" t="s">
        <v>275</v>
      </c>
      <c r="H220" t="s">
        <v>75</v>
      </c>
      <c r="I220" t="s">
        <v>76</v>
      </c>
      <c r="J220" t="s">
        <v>77</v>
      </c>
      <c r="K220" t="s">
        <v>78</v>
      </c>
      <c r="L220" t="s">
        <v>57</v>
      </c>
      <c r="M220">
        <v>15</v>
      </c>
      <c r="N220"/>
      <c r="O220"/>
      <c r="P220" t="s">
        <v>79</v>
      </c>
      <c r="Q220">
        <v>1</v>
      </c>
      <c r="R220">
        <v>3</v>
      </c>
      <c r="S220" t="s">
        <v>276</v>
      </c>
      <c r="T220">
        <v>3000</v>
      </c>
      <c r="U220" t="s">
        <v>277</v>
      </c>
      <c r="V220">
        <v>7</v>
      </c>
      <c r="W220">
        <v>7</v>
      </c>
      <c r="X220" t="s">
        <v>62</v>
      </c>
      <c r="Y220">
        <v>7</v>
      </c>
      <c r="Z220" t="s">
        <v>84</v>
      </c>
      <c r="AA220" t="s">
        <v>278</v>
      </c>
      <c r="AB220"/>
      <c r="AC220"/>
      <c r="AD220"/>
      <c r="AE220"/>
      <c r="AF220"/>
      <c r="AG220"/>
      <c r="AH220"/>
      <c r="AI220"/>
      <c r="AJ220"/>
      <c r="AK220"/>
      <c r="AL220"/>
      <c r="AM220" t="s">
        <v>65</v>
      </c>
      <c r="AN220" t="s">
        <v>66</v>
      </c>
      <c r="AO220" t="s">
        <v>65</v>
      </c>
      <c r="AP220" t="s">
        <v>66</v>
      </c>
      <c r="AQ220" t="s">
        <v>79</v>
      </c>
      <c r="AR220" s="6" t="s">
        <v>279</v>
      </c>
      <c r="AS220"/>
      <c r="AT220" t="s">
        <v>69</v>
      </c>
      <c r="AU220" t="s">
        <v>69</v>
      </c>
      <c r="AV220"/>
      <c r="AW220"/>
      <c r="AX220" t="s">
        <v>69</v>
      </c>
      <c r="AY220" t="s">
        <v>69</v>
      </c>
      <c r="AZ220"/>
      <c r="BA220"/>
      <c r="BB220"/>
      <c r="BC220"/>
      <c r="BD220"/>
      <c r="BE220"/>
      <c r="BF220"/>
      <c r="BG220"/>
      <c r="BH220"/>
      <c r="BI220"/>
      <c r="BJ220"/>
      <c r="BK220"/>
      <c r="BL220"/>
      <c r="BM220"/>
      <c r="BN220"/>
      <c r="BO220"/>
      <c r="BP220"/>
      <c r="BQ220"/>
      <c r="BR220"/>
      <c r="BS220"/>
      <c r="BT220"/>
      <c r="BU220"/>
      <c r="BV220"/>
      <c r="BW220"/>
      <c r="BX220"/>
      <c r="BY220"/>
      <c r="BZ220"/>
      <c r="CA220"/>
      <c r="CB220"/>
      <c r="CC220"/>
      <c r="CD220"/>
      <c r="CE220"/>
      <c r="CF220"/>
      <c r="CG220"/>
      <c r="CH220"/>
      <c r="CI220"/>
      <c r="CJ220"/>
      <c r="CK220"/>
      <c r="CL220"/>
      <c r="CM220"/>
      <c r="CN220"/>
      <c r="CO220"/>
      <c r="CP220"/>
    </row>
    <row r="221" spans="1:94" s="8" customFormat="1">
      <c r="A221" t="s">
        <v>273</v>
      </c>
      <c r="B221" t="str">
        <f t="shared" si="15"/>
        <v xml:space="preserve"> 2012</v>
      </c>
      <c r="C221" s="4" t="s">
        <v>49</v>
      </c>
      <c r="D221" t="s">
        <v>199</v>
      </c>
      <c r="E221" s="10" t="s">
        <v>274</v>
      </c>
      <c r="F221" t="s">
        <v>126</v>
      </c>
      <c r="G221" t="s">
        <v>275</v>
      </c>
      <c r="H221" t="s">
        <v>75</v>
      </c>
      <c r="I221" t="s">
        <v>76</v>
      </c>
      <c r="J221" t="s">
        <v>77</v>
      </c>
      <c r="K221" t="s">
        <v>78</v>
      </c>
      <c r="L221" t="s">
        <v>57</v>
      </c>
      <c r="M221">
        <v>15</v>
      </c>
      <c r="N221"/>
      <c r="O221"/>
      <c r="P221" t="s">
        <v>79</v>
      </c>
      <c r="Q221">
        <v>1</v>
      </c>
      <c r="R221">
        <v>3</v>
      </c>
      <c r="S221" t="s">
        <v>276</v>
      </c>
      <c r="T221">
        <v>3000</v>
      </c>
      <c r="U221" t="s">
        <v>277</v>
      </c>
      <c r="V221">
        <v>10</v>
      </c>
      <c r="W221">
        <v>10</v>
      </c>
      <c r="X221" t="s">
        <v>62</v>
      </c>
      <c r="Y221">
        <v>10</v>
      </c>
      <c r="Z221" t="s">
        <v>84</v>
      </c>
      <c r="AA221" t="s">
        <v>280</v>
      </c>
      <c r="AB221"/>
      <c r="AC221"/>
      <c r="AD221"/>
      <c r="AE221"/>
      <c r="AF221"/>
      <c r="AG221"/>
      <c r="AH221"/>
      <c r="AI221"/>
      <c r="AJ221"/>
      <c r="AK221"/>
      <c r="AL221"/>
      <c r="AM221" t="s">
        <v>65</v>
      </c>
      <c r="AN221" t="s">
        <v>66</v>
      </c>
      <c r="AO221"/>
      <c r="AP221"/>
      <c r="AQ221" t="s">
        <v>79</v>
      </c>
      <c r="AR221" s="5"/>
      <c r="AS221"/>
      <c r="AT221" t="s">
        <v>69</v>
      </c>
      <c r="AU221" t="s">
        <v>69</v>
      </c>
      <c r="AV221"/>
      <c r="AW221"/>
      <c r="AX221" t="s">
        <v>69</v>
      </c>
      <c r="AY221" t="s">
        <v>69</v>
      </c>
      <c r="AZ221"/>
      <c r="BA221"/>
      <c r="BB221"/>
      <c r="BC221"/>
      <c r="BD221"/>
      <c r="BE221"/>
      <c r="BF221"/>
      <c r="BG221"/>
      <c r="BH221"/>
      <c r="BI221"/>
      <c r="BJ221"/>
      <c r="BK221"/>
      <c r="BL221"/>
      <c r="BM221"/>
      <c r="BN221"/>
      <c r="BO221"/>
      <c r="BP221"/>
      <c r="BQ221"/>
      <c r="BR221"/>
      <c r="BS221"/>
      <c r="BT221"/>
      <c r="BU221"/>
      <c r="BV221"/>
      <c r="BW221"/>
      <c r="BX221"/>
      <c r="BY221"/>
      <c r="BZ221"/>
      <c r="CA221"/>
      <c r="CB221"/>
      <c r="CC221"/>
      <c r="CD221"/>
      <c r="CE221"/>
      <c r="CF221"/>
      <c r="CG221"/>
      <c r="CH221"/>
      <c r="CI221"/>
      <c r="CJ221"/>
      <c r="CK221"/>
      <c r="CL221"/>
      <c r="CM221"/>
      <c r="CN221"/>
      <c r="CO221"/>
      <c r="CP221"/>
    </row>
    <row r="222" spans="1:94" s="8" customFormat="1">
      <c r="A222" t="s">
        <v>281</v>
      </c>
      <c r="B222" t="str">
        <f t="shared" si="15"/>
        <v xml:space="preserve"> 2013</v>
      </c>
      <c r="C222" s="4" t="s">
        <v>49</v>
      </c>
      <c r="D222" s="4" t="s">
        <v>50</v>
      </c>
      <c r="E222" t="s">
        <v>200</v>
      </c>
      <c r="F222" t="s">
        <v>184</v>
      </c>
      <c r="G222" t="s">
        <v>184</v>
      </c>
      <c r="H222" t="s">
        <v>75</v>
      </c>
      <c r="I222" t="s">
        <v>76</v>
      </c>
      <c r="J222" t="s">
        <v>55</v>
      </c>
      <c r="K222" t="s">
        <v>95</v>
      </c>
      <c r="L222" t="s">
        <v>57</v>
      </c>
      <c r="M222">
        <v>20</v>
      </c>
      <c r="N222"/>
      <c r="O222"/>
      <c r="P222" t="s">
        <v>79</v>
      </c>
      <c r="Q222">
        <v>7</v>
      </c>
      <c r="R222">
        <v>10</v>
      </c>
      <c r="S222" t="s">
        <v>61</v>
      </c>
      <c r="T222">
        <v>10</v>
      </c>
      <c r="U222" t="s">
        <v>61</v>
      </c>
      <c r="V222">
        <v>14</v>
      </c>
      <c r="W222">
        <v>6</v>
      </c>
      <c r="X222" t="s">
        <v>62</v>
      </c>
      <c r="Y222">
        <f t="shared" ref="Y222:Y229" si="16">W222</f>
        <v>6</v>
      </c>
      <c r="Z222" t="s">
        <v>84</v>
      </c>
      <c r="AA222" t="s">
        <v>278</v>
      </c>
      <c r="AB222"/>
      <c r="AC222"/>
      <c r="AD222"/>
      <c r="AE222"/>
      <c r="AF222"/>
      <c r="AG222"/>
      <c r="AH222"/>
      <c r="AI222"/>
      <c r="AJ222"/>
      <c r="AK222"/>
      <c r="AL222"/>
      <c r="AM222" t="s">
        <v>65</v>
      </c>
      <c r="AN222" t="s">
        <v>66</v>
      </c>
      <c r="AO222" t="s">
        <v>65</v>
      </c>
      <c r="AP222" t="s">
        <v>66</v>
      </c>
      <c r="AQ222" t="s">
        <v>79</v>
      </c>
      <c r="AR222" s="5"/>
      <c r="AS222"/>
      <c r="AT222"/>
      <c r="AU222"/>
      <c r="AV222"/>
      <c r="AW222"/>
      <c r="AX222" t="s">
        <v>69</v>
      </c>
      <c r="AY222" t="s">
        <v>69</v>
      </c>
      <c r="AZ222"/>
      <c r="BA222"/>
      <c r="BB222"/>
      <c r="BC222"/>
      <c r="BD222"/>
      <c r="BE222"/>
      <c r="BF222"/>
      <c r="BG222"/>
      <c r="BH222"/>
      <c r="BI222"/>
      <c r="BJ222"/>
      <c r="BK222"/>
      <c r="BL222"/>
      <c r="BM222"/>
      <c r="BN222"/>
      <c r="BO222"/>
      <c r="BP222"/>
      <c r="BQ222"/>
      <c r="BR222"/>
      <c r="BS222"/>
      <c r="BT222"/>
      <c r="BU222"/>
      <c r="BV222"/>
      <c r="BW222"/>
      <c r="BX222"/>
      <c r="BY222"/>
      <c r="BZ222"/>
      <c r="CA222"/>
      <c r="CB222"/>
      <c r="CC222"/>
      <c r="CD222"/>
      <c r="CE222"/>
      <c r="CF222"/>
      <c r="CG222"/>
      <c r="CH222"/>
      <c r="CI222"/>
      <c r="CJ222"/>
      <c r="CK222"/>
      <c r="CL222"/>
      <c r="CM222"/>
      <c r="CN222"/>
      <c r="CO222"/>
      <c r="CP222"/>
    </row>
    <row r="223" spans="1:94" s="8" customFormat="1">
      <c r="A223" t="s">
        <v>281</v>
      </c>
      <c r="B223" t="str">
        <f t="shared" si="15"/>
        <v xml:space="preserve"> 2013</v>
      </c>
      <c r="C223" s="4" t="s">
        <v>49</v>
      </c>
      <c r="D223" s="4" t="s">
        <v>50</v>
      </c>
      <c r="E223" t="s">
        <v>200</v>
      </c>
      <c r="F223" t="s">
        <v>184</v>
      </c>
      <c r="G223" t="s">
        <v>184</v>
      </c>
      <c r="H223" t="s">
        <v>75</v>
      </c>
      <c r="I223" t="s">
        <v>76</v>
      </c>
      <c r="J223" t="s">
        <v>55</v>
      </c>
      <c r="K223" t="s">
        <v>282</v>
      </c>
      <c r="L223" t="s">
        <v>57</v>
      </c>
      <c r="M223">
        <v>20</v>
      </c>
      <c r="N223"/>
      <c r="O223"/>
      <c r="P223" t="s">
        <v>79</v>
      </c>
      <c r="Q223">
        <v>7</v>
      </c>
      <c r="R223">
        <v>10</v>
      </c>
      <c r="S223" t="s">
        <v>61</v>
      </c>
      <c r="T223">
        <v>10</v>
      </c>
      <c r="U223" t="s">
        <v>61</v>
      </c>
      <c r="V223">
        <v>14</v>
      </c>
      <c r="W223">
        <v>5</v>
      </c>
      <c r="X223" t="s">
        <v>62</v>
      </c>
      <c r="Y223">
        <f t="shared" si="16"/>
        <v>5</v>
      </c>
      <c r="Z223" t="s">
        <v>84</v>
      </c>
      <c r="AA223" t="s">
        <v>278</v>
      </c>
      <c r="AB223"/>
      <c r="AC223"/>
      <c r="AD223"/>
      <c r="AE223"/>
      <c r="AF223"/>
      <c r="AG223"/>
      <c r="AH223"/>
      <c r="AI223"/>
      <c r="AJ223"/>
      <c r="AK223"/>
      <c r="AL223"/>
      <c r="AM223" t="s">
        <v>65</v>
      </c>
      <c r="AN223" t="s">
        <v>66</v>
      </c>
      <c r="AO223"/>
      <c r="AP223"/>
      <c r="AQ223" t="s">
        <v>79</v>
      </c>
      <c r="AR223" s="5"/>
      <c r="AS223"/>
      <c r="AT223"/>
      <c r="AU223"/>
      <c r="AV223"/>
      <c r="AW223"/>
      <c r="AX223" t="s">
        <v>69</v>
      </c>
      <c r="AY223" t="s">
        <v>69</v>
      </c>
      <c r="AZ223"/>
      <c r="BA223"/>
      <c r="BB223"/>
      <c r="BC223"/>
      <c r="BD223"/>
      <c r="BE223"/>
      <c r="BF223"/>
      <c r="BG223"/>
      <c r="BH223"/>
      <c r="BI223"/>
      <c r="BJ223"/>
      <c r="BK223"/>
      <c r="BL223"/>
      <c r="BM223"/>
      <c r="BN223"/>
      <c r="BO223"/>
      <c r="BP223"/>
      <c r="BQ223"/>
      <c r="BR223"/>
      <c r="BS223"/>
      <c r="BT223"/>
      <c r="BU223"/>
      <c r="BV223"/>
      <c r="BW223"/>
      <c r="BX223"/>
      <c r="BY223"/>
      <c r="BZ223"/>
      <c r="CA223"/>
      <c r="CB223"/>
      <c r="CC223"/>
      <c r="CD223"/>
      <c r="CE223"/>
      <c r="CF223"/>
      <c r="CG223"/>
      <c r="CH223"/>
      <c r="CI223"/>
      <c r="CJ223"/>
      <c r="CK223"/>
      <c r="CL223"/>
      <c r="CM223"/>
      <c r="CN223"/>
      <c r="CO223"/>
      <c r="CP223"/>
    </row>
    <row r="224" spans="1:94" s="8" customFormat="1">
      <c r="A224" t="s">
        <v>281</v>
      </c>
      <c r="B224" t="str">
        <f t="shared" si="15"/>
        <v xml:space="preserve"> 2013</v>
      </c>
      <c r="C224" s="4" t="s">
        <v>49</v>
      </c>
      <c r="D224" s="4" t="s">
        <v>50</v>
      </c>
      <c r="E224" t="s">
        <v>200</v>
      </c>
      <c r="F224" t="s">
        <v>184</v>
      </c>
      <c r="G224" t="s">
        <v>184</v>
      </c>
      <c r="H224" t="s">
        <v>75</v>
      </c>
      <c r="I224" t="s">
        <v>76</v>
      </c>
      <c r="J224" t="s">
        <v>55</v>
      </c>
      <c r="K224" t="s">
        <v>95</v>
      </c>
      <c r="L224" t="s">
        <v>57</v>
      </c>
      <c r="M224">
        <v>20</v>
      </c>
      <c r="N224"/>
      <c r="O224"/>
      <c r="P224" t="s">
        <v>79</v>
      </c>
      <c r="Q224">
        <v>7</v>
      </c>
      <c r="R224">
        <v>10</v>
      </c>
      <c r="S224" t="s">
        <v>61</v>
      </c>
      <c r="T224">
        <v>10</v>
      </c>
      <c r="U224" t="s">
        <v>61</v>
      </c>
      <c r="V224">
        <v>14</v>
      </c>
      <c r="W224">
        <v>13</v>
      </c>
      <c r="X224" t="s">
        <v>62</v>
      </c>
      <c r="Y224">
        <f t="shared" si="16"/>
        <v>13</v>
      </c>
      <c r="Z224" t="s">
        <v>84</v>
      </c>
      <c r="AA224" t="s">
        <v>280</v>
      </c>
      <c r="AB224"/>
      <c r="AC224"/>
      <c r="AD224"/>
      <c r="AE224"/>
      <c r="AF224"/>
      <c r="AG224"/>
      <c r="AH224"/>
      <c r="AI224"/>
      <c r="AJ224"/>
      <c r="AK224"/>
      <c r="AL224"/>
      <c r="AM224" t="s">
        <v>65</v>
      </c>
      <c r="AN224" t="s">
        <v>66</v>
      </c>
      <c r="AO224"/>
      <c r="AP224"/>
      <c r="AQ224" t="s">
        <v>79</v>
      </c>
      <c r="AR224" s="5"/>
      <c r="AS224"/>
      <c r="AT224"/>
      <c r="AU224"/>
      <c r="AV224"/>
      <c r="AW224"/>
      <c r="AX224" t="s">
        <v>69</v>
      </c>
      <c r="AY224" t="s">
        <v>69</v>
      </c>
      <c r="AZ224"/>
      <c r="BA224"/>
      <c r="BB224"/>
      <c r="BC224"/>
      <c r="BD224"/>
      <c r="BE224"/>
      <c r="BF224"/>
      <c r="BG224"/>
      <c r="BH224"/>
      <c r="BI224"/>
      <c r="BJ224"/>
      <c r="BK224"/>
      <c r="BL224"/>
      <c r="BM224"/>
      <c r="BN224"/>
      <c r="BO224"/>
      <c r="BP224"/>
      <c r="BQ224"/>
      <c r="BR224"/>
      <c r="BS224"/>
      <c r="BT224"/>
      <c r="BU224"/>
      <c r="BV224"/>
      <c r="BW224"/>
      <c r="BX224"/>
      <c r="BY224"/>
      <c r="BZ224"/>
      <c r="CA224"/>
      <c r="CB224"/>
      <c r="CC224"/>
      <c r="CD224"/>
      <c r="CE224"/>
      <c r="CF224"/>
      <c r="CG224"/>
      <c r="CH224"/>
      <c r="CI224"/>
      <c r="CJ224"/>
      <c r="CK224"/>
      <c r="CL224"/>
      <c r="CM224"/>
      <c r="CN224"/>
      <c r="CO224"/>
      <c r="CP224"/>
    </row>
    <row r="225" spans="1:94" s="8" customFormat="1">
      <c r="A225" t="s">
        <v>281</v>
      </c>
      <c r="B225" t="str">
        <f t="shared" si="15"/>
        <v xml:space="preserve"> 2013</v>
      </c>
      <c r="C225" s="4" t="s">
        <v>49</v>
      </c>
      <c r="D225" s="4" t="s">
        <v>50</v>
      </c>
      <c r="E225" t="s">
        <v>200</v>
      </c>
      <c r="F225" t="s">
        <v>184</v>
      </c>
      <c r="G225" t="s">
        <v>184</v>
      </c>
      <c r="H225" t="s">
        <v>75</v>
      </c>
      <c r="I225" t="s">
        <v>76</v>
      </c>
      <c r="J225" t="s">
        <v>55</v>
      </c>
      <c r="K225" t="s">
        <v>282</v>
      </c>
      <c r="L225" t="s">
        <v>57</v>
      </c>
      <c r="M225">
        <v>20</v>
      </c>
      <c r="N225"/>
      <c r="O225"/>
      <c r="P225" t="s">
        <v>79</v>
      </c>
      <c r="Q225">
        <v>7</v>
      </c>
      <c r="R225">
        <v>10</v>
      </c>
      <c r="S225" t="s">
        <v>61</v>
      </c>
      <c r="T225">
        <v>10</v>
      </c>
      <c r="U225" t="s">
        <v>61</v>
      </c>
      <c r="V225">
        <v>14</v>
      </c>
      <c r="W225">
        <v>10</v>
      </c>
      <c r="X225" t="s">
        <v>62</v>
      </c>
      <c r="Y225">
        <f t="shared" si="16"/>
        <v>10</v>
      </c>
      <c r="Z225" t="s">
        <v>84</v>
      </c>
      <c r="AA225" t="s">
        <v>280</v>
      </c>
      <c r="AB225"/>
      <c r="AC225"/>
      <c r="AD225"/>
      <c r="AE225"/>
      <c r="AF225"/>
      <c r="AG225"/>
      <c r="AH225"/>
      <c r="AI225"/>
      <c r="AJ225"/>
      <c r="AK225"/>
      <c r="AL225"/>
      <c r="AM225" t="s">
        <v>65</v>
      </c>
      <c r="AN225" t="s">
        <v>66</v>
      </c>
      <c r="AO225"/>
      <c r="AP225"/>
      <c r="AQ225" t="s">
        <v>79</v>
      </c>
      <c r="AR225" s="5"/>
      <c r="AS225"/>
      <c r="AT225"/>
      <c r="AU225"/>
      <c r="AV225"/>
      <c r="AW225"/>
      <c r="AX225" t="s">
        <v>69</v>
      </c>
      <c r="AY225" t="s">
        <v>69</v>
      </c>
      <c r="AZ225"/>
      <c r="BA225"/>
      <c r="BB225"/>
      <c r="BC225"/>
      <c r="BD225"/>
      <c r="BE225"/>
      <c r="BF225"/>
      <c r="BG225"/>
      <c r="BH225"/>
      <c r="BI225"/>
      <c r="BJ225"/>
      <c r="BK225"/>
      <c r="BL225"/>
      <c r="BM225"/>
      <c r="BN225"/>
      <c r="BO225"/>
      <c r="BP225"/>
      <c r="BQ225"/>
      <c r="BR225"/>
      <c r="BS225"/>
      <c r="BT225"/>
      <c r="BU225"/>
      <c r="BV225"/>
      <c r="BW225"/>
      <c r="BX225"/>
      <c r="BY225"/>
      <c r="BZ225"/>
      <c r="CA225"/>
      <c r="CB225"/>
      <c r="CC225"/>
      <c r="CD225"/>
      <c r="CE225"/>
      <c r="CF225"/>
      <c r="CG225"/>
      <c r="CH225"/>
      <c r="CI225"/>
      <c r="CJ225"/>
      <c r="CK225"/>
      <c r="CL225"/>
      <c r="CM225"/>
      <c r="CN225"/>
      <c r="CO225"/>
      <c r="CP225"/>
    </row>
    <row r="226" spans="1:94" s="9" customFormat="1" ht="110.25">
      <c r="A226" t="s">
        <v>281</v>
      </c>
      <c r="B226" t="str">
        <f t="shared" si="15"/>
        <v xml:space="preserve"> 2013</v>
      </c>
      <c r="C226" s="4" t="s">
        <v>49</v>
      </c>
      <c r="D226" t="s">
        <v>199</v>
      </c>
      <c r="E226" s="10" t="s">
        <v>200</v>
      </c>
      <c r="F226" t="s">
        <v>184</v>
      </c>
      <c r="G226" t="s">
        <v>201</v>
      </c>
      <c r="H226" t="s">
        <v>75</v>
      </c>
      <c r="I226" t="s">
        <v>76</v>
      </c>
      <c r="J226" t="s">
        <v>55</v>
      </c>
      <c r="K226" t="s">
        <v>95</v>
      </c>
      <c r="L226" t="s">
        <v>57</v>
      </c>
      <c r="M226">
        <v>20</v>
      </c>
      <c r="N226"/>
      <c r="O226"/>
      <c r="P226" t="s">
        <v>79</v>
      </c>
      <c r="Q226">
        <v>7</v>
      </c>
      <c r="R226">
        <v>10</v>
      </c>
      <c r="S226" t="s">
        <v>61</v>
      </c>
      <c r="T226">
        <v>10</v>
      </c>
      <c r="U226" t="s">
        <v>61</v>
      </c>
      <c r="V226">
        <v>14</v>
      </c>
      <c r="W226">
        <v>6</v>
      </c>
      <c r="X226" t="s">
        <v>62</v>
      </c>
      <c r="Y226">
        <f t="shared" si="16"/>
        <v>6</v>
      </c>
      <c r="Z226" t="s">
        <v>84</v>
      </c>
      <c r="AA226" t="s">
        <v>278</v>
      </c>
      <c r="AB226"/>
      <c r="AC226"/>
      <c r="AD226"/>
      <c r="AE226"/>
      <c r="AF226"/>
      <c r="AG226"/>
      <c r="AH226"/>
      <c r="AI226"/>
      <c r="AJ226"/>
      <c r="AK226"/>
      <c r="AL226"/>
      <c r="AM226" t="s">
        <v>65</v>
      </c>
      <c r="AN226" t="s">
        <v>66</v>
      </c>
      <c r="AO226" t="s">
        <v>65</v>
      </c>
      <c r="AP226" t="s">
        <v>66</v>
      </c>
      <c r="AQ226" t="s">
        <v>79</v>
      </c>
      <c r="AR226" s="5" t="s">
        <v>283</v>
      </c>
      <c r="AS226"/>
      <c r="AT226"/>
      <c r="AU226"/>
      <c r="AV226"/>
      <c r="AW226"/>
      <c r="AX226" t="s">
        <v>69</v>
      </c>
      <c r="AY226" t="s">
        <v>69</v>
      </c>
      <c r="AZ226"/>
      <c r="BA226"/>
      <c r="BB226"/>
      <c r="BC226"/>
      <c r="BD226"/>
      <c r="BE226"/>
      <c r="BF226"/>
      <c r="BG226"/>
      <c r="BH226"/>
      <c r="BI226"/>
      <c r="BJ226"/>
      <c r="BK226"/>
      <c r="BL226"/>
      <c r="BM226"/>
      <c r="BN226"/>
      <c r="BO226"/>
      <c r="BP226"/>
      <c r="BQ226"/>
      <c r="BR226"/>
      <c r="BS226"/>
      <c r="BT226"/>
      <c r="BU226"/>
      <c r="BV226"/>
      <c r="BW226"/>
      <c r="BX226"/>
      <c r="BY226"/>
      <c r="BZ226"/>
      <c r="CA226"/>
      <c r="CB226"/>
      <c r="CC226"/>
      <c r="CD226"/>
      <c r="CE226"/>
      <c r="CF226"/>
      <c r="CG226"/>
      <c r="CH226"/>
      <c r="CI226"/>
      <c r="CJ226"/>
      <c r="CK226"/>
      <c r="CL226"/>
      <c r="CM226"/>
      <c r="CN226"/>
      <c r="CO226"/>
      <c r="CP226"/>
    </row>
    <row r="227" spans="1:94">
      <c r="A227" t="s">
        <v>281</v>
      </c>
      <c r="B227" t="str">
        <f t="shared" si="15"/>
        <v xml:space="preserve"> 2013</v>
      </c>
      <c r="C227" s="4" t="s">
        <v>49</v>
      </c>
      <c r="D227" t="s">
        <v>199</v>
      </c>
      <c r="E227" s="10" t="s">
        <v>200</v>
      </c>
      <c r="F227" t="s">
        <v>184</v>
      </c>
      <c r="G227" t="s">
        <v>201</v>
      </c>
      <c r="H227" t="s">
        <v>75</v>
      </c>
      <c r="I227" t="s">
        <v>76</v>
      </c>
      <c r="J227" t="s">
        <v>55</v>
      </c>
      <c r="K227" t="s">
        <v>282</v>
      </c>
      <c r="L227" t="s">
        <v>57</v>
      </c>
      <c r="M227">
        <v>20</v>
      </c>
      <c r="P227" t="s">
        <v>79</v>
      </c>
      <c r="Q227">
        <v>7</v>
      </c>
      <c r="R227">
        <v>10</v>
      </c>
      <c r="S227" t="s">
        <v>61</v>
      </c>
      <c r="T227">
        <v>10</v>
      </c>
      <c r="U227" t="s">
        <v>61</v>
      </c>
      <c r="V227">
        <v>14</v>
      </c>
      <c r="W227">
        <v>5</v>
      </c>
      <c r="X227" t="s">
        <v>62</v>
      </c>
      <c r="Y227">
        <f t="shared" si="16"/>
        <v>5</v>
      </c>
      <c r="Z227" t="s">
        <v>84</v>
      </c>
      <c r="AA227" t="s">
        <v>278</v>
      </c>
      <c r="AM227" t="s">
        <v>65</v>
      </c>
      <c r="AN227" t="s">
        <v>66</v>
      </c>
      <c r="AQ227" t="s">
        <v>79</v>
      </c>
      <c r="AX227" t="s">
        <v>69</v>
      </c>
      <c r="AY227" t="s">
        <v>69</v>
      </c>
    </row>
    <row r="228" spans="1:94">
      <c r="A228" t="s">
        <v>281</v>
      </c>
      <c r="B228" t="str">
        <f t="shared" si="15"/>
        <v xml:space="preserve"> 2013</v>
      </c>
      <c r="C228" s="4" t="s">
        <v>49</v>
      </c>
      <c r="D228" t="s">
        <v>199</v>
      </c>
      <c r="E228" s="10" t="s">
        <v>200</v>
      </c>
      <c r="F228" t="s">
        <v>184</v>
      </c>
      <c r="G228" t="s">
        <v>201</v>
      </c>
      <c r="H228" t="s">
        <v>75</v>
      </c>
      <c r="I228" t="s">
        <v>76</v>
      </c>
      <c r="J228" t="s">
        <v>55</v>
      </c>
      <c r="K228" t="s">
        <v>95</v>
      </c>
      <c r="L228" t="s">
        <v>57</v>
      </c>
      <c r="M228">
        <v>20</v>
      </c>
      <c r="P228" t="s">
        <v>79</v>
      </c>
      <c r="Q228">
        <v>7</v>
      </c>
      <c r="R228">
        <v>10</v>
      </c>
      <c r="S228" t="s">
        <v>61</v>
      </c>
      <c r="T228">
        <v>10</v>
      </c>
      <c r="U228" t="s">
        <v>61</v>
      </c>
      <c r="V228">
        <v>14</v>
      </c>
      <c r="W228">
        <v>13</v>
      </c>
      <c r="X228" t="s">
        <v>62</v>
      </c>
      <c r="Y228">
        <f t="shared" si="16"/>
        <v>13</v>
      </c>
      <c r="Z228" t="s">
        <v>84</v>
      </c>
      <c r="AA228" t="s">
        <v>280</v>
      </c>
      <c r="AM228" t="s">
        <v>65</v>
      </c>
      <c r="AN228" t="s">
        <v>66</v>
      </c>
      <c r="AQ228" t="s">
        <v>79</v>
      </c>
      <c r="AX228" t="s">
        <v>69</v>
      </c>
      <c r="AY228" t="s">
        <v>69</v>
      </c>
    </row>
    <row r="229" spans="1:94">
      <c r="A229" t="s">
        <v>281</v>
      </c>
      <c r="B229" t="str">
        <f t="shared" si="15"/>
        <v xml:space="preserve"> 2013</v>
      </c>
      <c r="C229" s="4" t="s">
        <v>49</v>
      </c>
      <c r="D229" t="s">
        <v>199</v>
      </c>
      <c r="E229" s="10" t="s">
        <v>200</v>
      </c>
      <c r="F229" t="s">
        <v>184</v>
      </c>
      <c r="G229" t="s">
        <v>201</v>
      </c>
      <c r="H229" t="s">
        <v>75</v>
      </c>
      <c r="I229" t="s">
        <v>76</v>
      </c>
      <c r="J229" t="s">
        <v>55</v>
      </c>
      <c r="K229" t="s">
        <v>282</v>
      </c>
      <c r="L229" t="s">
        <v>57</v>
      </c>
      <c r="M229">
        <v>20</v>
      </c>
      <c r="P229" t="s">
        <v>79</v>
      </c>
      <c r="Q229">
        <v>7</v>
      </c>
      <c r="R229">
        <v>10</v>
      </c>
      <c r="S229" t="s">
        <v>61</v>
      </c>
      <c r="T229">
        <v>10</v>
      </c>
      <c r="U229" t="s">
        <v>61</v>
      </c>
      <c r="V229">
        <v>14</v>
      </c>
      <c r="W229">
        <v>10</v>
      </c>
      <c r="X229" t="s">
        <v>62</v>
      </c>
      <c r="Y229">
        <f t="shared" si="16"/>
        <v>10</v>
      </c>
      <c r="Z229" t="s">
        <v>84</v>
      </c>
      <c r="AA229" t="s">
        <v>280</v>
      </c>
      <c r="AM229" t="s">
        <v>65</v>
      </c>
      <c r="AN229" t="s">
        <v>66</v>
      </c>
      <c r="AQ229" t="s">
        <v>79</v>
      </c>
      <c r="AX229" t="s">
        <v>69</v>
      </c>
      <c r="AY229" t="s">
        <v>69</v>
      </c>
    </row>
    <row r="230" spans="1:94">
      <c r="A230" t="s">
        <v>284</v>
      </c>
      <c r="B230" t="str">
        <f t="shared" si="15"/>
        <v>2013b</v>
      </c>
      <c r="C230" s="4" t="s">
        <v>49</v>
      </c>
      <c r="D230" s="11" t="s">
        <v>50</v>
      </c>
      <c r="E230" s="10" t="s">
        <v>285</v>
      </c>
      <c r="F230" t="s">
        <v>51</v>
      </c>
      <c r="G230" t="s">
        <v>286</v>
      </c>
      <c r="H230" t="s">
        <v>75</v>
      </c>
      <c r="I230" t="s">
        <v>76</v>
      </c>
      <c r="J230" t="s">
        <v>77</v>
      </c>
      <c r="K230" t="s">
        <v>287</v>
      </c>
      <c r="L230" t="s">
        <v>57</v>
      </c>
      <c r="P230" t="s">
        <v>232</v>
      </c>
      <c r="R230">
        <v>10</v>
      </c>
      <c r="S230" t="s">
        <v>61</v>
      </c>
      <c r="T230">
        <v>10</v>
      </c>
      <c r="U230" t="s">
        <v>61</v>
      </c>
      <c r="V230">
        <v>21</v>
      </c>
      <c r="W230">
        <v>21</v>
      </c>
      <c r="X230" t="s">
        <v>62</v>
      </c>
      <c r="Y230">
        <v>21</v>
      </c>
      <c r="Z230" t="s">
        <v>84</v>
      </c>
      <c r="AA230" t="s">
        <v>278</v>
      </c>
      <c r="AM230" t="s">
        <v>65</v>
      </c>
      <c r="AN230" t="s">
        <v>66</v>
      </c>
      <c r="AQ230" t="s">
        <v>232</v>
      </c>
      <c r="AT230" t="s">
        <v>69</v>
      </c>
      <c r="AU230" t="s">
        <v>69</v>
      </c>
      <c r="AX230" t="s">
        <v>69</v>
      </c>
      <c r="AY230" t="s">
        <v>69</v>
      </c>
    </row>
    <row r="231" spans="1:94">
      <c r="A231" t="s">
        <v>284</v>
      </c>
      <c r="B231" t="str">
        <f t="shared" si="15"/>
        <v>2013b</v>
      </c>
      <c r="C231" s="4" t="s">
        <v>49</v>
      </c>
      <c r="D231" s="11" t="s">
        <v>50</v>
      </c>
      <c r="E231" s="10" t="s">
        <v>285</v>
      </c>
      <c r="F231" t="s">
        <v>51</v>
      </c>
      <c r="G231" t="s">
        <v>286</v>
      </c>
      <c r="H231" t="s">
        <v>75</v>
      </c>
      <c r="I231" t="s">
        <v>76</v>
      </c>
      <c r="J231" t="s">
        <v>77</v>
      </c>
      <c r="K231" t="s">
        <v>287</v>
      </c>
      <c r="L231" t="s">
        <v>57</v>
      </c>
      <c r="P231" t="s">
        <v>232</v>
      </c>
      <c r="R231">
        <v>10</v>
      </c>
      <c r="S231" t="s">
        <v>61</v>
      </c>
      <c r="T231">
        <v>10</v>
      </c>
      <c r="U231" t="s">
        <v>61</v>
      </c>
      <c r="V231">
        <v>21</v>
      </c>
      <c r="W231">
        <v>14</v>
      </c>
      <c r="X231" t="s">
        <v>62</v>
      </c>
      <c r="Y231">
        <v>14</v>
      </c>
      <c r="Z231" t="s">
        <v>84</v>
      </c>
      <c r="AA231" t="s">
        <v>280</v>
      </c>
      <c r="AM231" t="s">
        <v>65</v>
      </c>
      <c r="AN231" t="s">
        <v>66</v>
      </c>
      <c r="AQ231" t="s">
        <v>232</v>
      </c>
      <c r="AT231" t="s">
        <v>69</v>
      </c>
      <c r="AU231" t="s">
        <v>69</v>
      </c>
      <c r="AX231" t="s">
        <v>69</v>
      </c>
      <c r="AY231" t="s">
        <v>69</v>
      </c>
    </row>
    <row r="232" spans="1:94">
      <c r="A232" t="s">
        <v>284</v>
      </c>
      <c r="B232" t="str">
        <f t="shared" si="15"/>
        <v>2013b</v>
      </c>
      <c r="C232" s="4" t="s">
        <v>49</v>
      </c>
      <c r="D232" s="11" t="s">
        <v>50</v>
      </c>
      <c r="E232" s="10" t="s">
        <v>285</v>
      </c>
      <c r="F232" t="s">
        <v>51</v>
      </c>
      <c r="G232" t="s">
        <v>286</v>
      </c>
      <c r="H232" t="s">
        <v>75</v>
      </c>
      <c r="I232" t="s">
        <v>76</v>
      </c>
      <c r="J232" t="s">
        <v>77</v>
      </c>
      <c r="K232" t="s">
        <v>287</v>
      </c>
      <c r="L232" t="s">
        <v>57</v>
      </c>
      <c r="P232" t="s">
        <v>232</v>
      </c>
      <c r="R232">
        <v>10</v>
      </c>
      <c r="S232" t="s">
        <v>61</v>
      </c>
      <c r="T232">
        <v>10</v>
      </c>
      <c r="U232" t="s">
        <v>61</v>
      </c>
      <c r="V232">
        <v>21</v>
      </c>
      <c r="W232">
        <v>21</v>
      </c>
      <c r="X232" t="s">
        <v>62</v>
      </c>
      <c r="Y232">
        <v>21</v>
      </c>
      <c r="Z232" t="s">
        <v>71</v>
      </c>
      <c r="AA232" t="s">
        <v>71</v>
      </c>
      <c r="AD232">
        <v>10</v>
      </c>
      <c r="AG232" t="s">
        <v>61</v>
      </c>
      <c r="AH232">
        <v>10</v>
      </c>
      <c r="AK232" t="s">
        <v>61</v>
      </c>
      <c r="AL232">
        <v>0</v>
      </c>
      <c r="AM232" t="str">
        <f>IF(ISBLANK(AL232),"",IF(AL232&gt;=75,"Severe",IF(AL232&gt;=25,"Significant",IF(AL232&gt;=1,"Some", IF(AL232=0,"None")))))</f>
        <v>None</v>
      </c>
      <c r="AN232" t="str">
        <f>IF(ISBLANK(AL232),"",IF(AL232&gt;=75,"None",IF(AL232&gt;=25,"Low",IF(AL232&gt;=1,"Medium", IF(AL232=0,"High")))))</f>
        <v>High</v>
      </c>
      <c r="AO232" t="str">
        <f>AM232</f>
        <v>None</v>
      </c>
      <c r="AP232" t="str">
        <f>AN232</f>
        <v>High</v>
      </c>
      <c r="AQ232" t="s">
        <v>232</v>
      </c>
      <c r="AT232" t="s">
        <v>69</v>
      </c>
      <c r="AU232" t="s">
        <v>69</v>
      </c>
      <c r="AX232" t="s">
        <v>69</v>
      </c>
      <c r="AY232" t="s">
        <v>69</v>
      </c>
    </row>
    <row r="233" spans="1:94" ht="110.25">
      <c r="A233" t="s">
        <v>284</v>
      </c>
      <c r="B233" t="str">
        <f t="shared" si="15"/>
        <v>2013b</v>
      </c>
      <c r="C233" s="4" t="s">
        <v>49</v>
      </c>
      <c r="D233" t="s">
        <v>199</v>
      </c>
      <c r="E233" s="10" t="s">
        <v>288</v>
      </c>
      <c r="F233" t="s">
        <v>51</v>
      </c>
      <c r="G233" t="s">
        <v>289</v>
      </c>
      <c r="H233" t="s">
        <v>75</v>
      </c>
      <c r="I233" t="s">
        <v>76</v>
      </c>
      <c r="J233" t="s">
        <v>77</v>
      </c>
      <c r="K233" t="s">
        <v>287</v>
      </c>
      <c r="L233" t="s">
        <v>57</v>
      </c>
      <c r="P233" t="s">
        <v>232</v>
      </c>
      <c r="R233">
        <v>10</v>
      </c>
      <c r="S233" t="s">
        <v>61</v>
      </c>
      <c r="T233">
        <v>10</v>
      </c>
      <c r="U233" t="s">
        <v>61</v>
      </c>
      <c r="V233">
        <v>21</v>
      </c>
      <c r="W233">
        <v>21</v>
      </c>
      <c r="X233" t="s">
        <v>62</v>
      </c>
      <c r="Y233">
        <v>21</v>
      </c>
      <c r="Z233" t="s">
        <v>84</v>
      </c>
      <c r="AA233" t="s">
        <v>278</v>
      </c>
      <c r="AM233" t="s">
        <v>65</v>
      </c>
      <c r="AN233" t="s">
        <v>66</v>
      </c>
      <c r="AQ233" t="s">
        <v>232</v>
      </c>
      <c r="AR233" s="6" t="s">
        <v>290</v>
      </c>
      <c r="AT233" t="s">
        <v>69</v>
      </c>
      <c r="AU233" t="s">
        <v>69</v>
      </c>
      <c r="AX233" t="s">
        <v>69</v>
      </c>
      <c r="AY233" t="s">
        <v>69</v>
      </c>
    </row>
    <row r="234" spans="1:94">
      <c r="A234" t="s">
        <v>284</v>
      </c>
      <c r="B234" t="str">
        <f t="shared" si="15"/>
        <v>2013b</v>
      </c>
      <c r="C234" s="4" t="s">
        <v>49</v>
      </c>
      <c r="D234" t="s">
        <v>199</v>
      </c>
      <c r="E234" s="10" t="s">
        <v>288</v>
      </c>
      <c r="F234" t="s">
        <v>51</v>
      </c>
      <c r="G234" t="s">
        <v>289</v>
      </c>
      <c r="H234" t="s">
        <v>75</v>
      </c>
      <c r="I234" t="s">
        <v>76</v>
      </c>
      <c r="J234" t="s">
        <v>77</v>
      </c>
      <c r="K234" t="s">
        <v>287</v>
      </c>
      <c r="L234" t="s">
        <v>57</v>
      </c>
      <c r="P234" t="s">
        <v>232</v>
      </c>
      <c r="R234">
        <v>10</v>
      </c>
      <c r="S234" t="s">
        <v>61</v>
      </c>
      <c r="T234">
        <v>10</v>
      </c>
      <c r="U234" t="s">
        <v>61</v>
      </c>
      <c r="V234">
        <v>21</v>
      </c>
      <c r="W234">
        <v>14</v>
      </c>
      <c r="X234" t="s">
        <v>62</v>
      </c>
      <c r="Y234">
        <v>14</v>
      </c>
      <c r="Z234" t="s">
        <v>84</v>
      </c>
      <c r="AA234" t="s">
        <v>280</v>
      </c>
      <c r="AM234" t="s">
        <v>65</v>
      </c>
      <c r="AN234" t="s">
        <v>66</v>
      </c>
      <c r="AQ234" t="s">
        <v>232</v>
      </c>
      <c r="AT234" t="s">
        <v>69</v>
      </c>
      <c r="AU234" t="s">
        <v>69</v>
      </c>
      <c r="AX234" t="s">
        <v>69</v>
      </c>
      <c r="AY234" t="s">
        <v>69</v>
      </c>
    </row>
    <row r="235" spans="1:94">
      <c r="A235" t="s">
        <v>284</v>
      </c>
      <c r="B235" t="str">
        <f t="shared" si="15"/>
        <v>2013b</v>
      </c>
      <c r="C235" s="4" t="s">
        <v>49</v>
      </c>
      <c r="D235" t="s">
        <v>199</v>
      </c>
      <c r="E235" s="10" t="s">
        <v>288</v>
      </c>
      <c r="F235" t="s">
        <v>51</v>
      </c>
      <c r="G235" t="s">
        <v>289</v>
      </c>
      <c r="H235" t="s">
        <v>75</v>
      </c>
      <c r="I235" t="s">
        <v>76</v>
      </c>
      <c r="J235" t="s">
        <v>77</v>
      </c>
      <c r="K235" t="s">
        <v>287</v>
      </c>
      <c r="L235" t="s">
        <v>57</v>
      </c>
      <c r="P235" t="s">
        <v>232</v>
      </c>
      <c r="R235">
        <v>10</v>
      </c>
      <c r="S235" t="s">
        <v>61</v>
      </c>
      <c r="T235">
        <v>10</v>
      </c>
      <c r="U235" t="s">
        <v>61</v>
      </c>
      <c r="V235">
        <v>21</v>
      </c>
      <c r="W235">
        <v>21</v>
      </c>
      <c r="X235" t="s">
        <v>62</v>
      </c>
      <c r="Y235">
        <v>21</v>
      </c>
      <c r="Z235" t="s">
        <v>71</v>
      </c>
      <c r="AA235" t="s">
        <v>71</v>
      </c>
      <c r="AD235">
        <v>10</v>
      </c>
      <c r="AG235" t="s">
        <v>61</v>
      </c>
      <c r="AH235">
        <v>10</v>
      </c>
      <c r="AK235" t="s">
        <v>61</v>
      </c>
      <c r="AL235">
        <v>0</v>
      </c>
      <c r="AM235" t="str">
        <f>IF(ISBLANK(AL235),"",IF(AL235&gt;=75,"Severe",IF(AL235&gt;=25,"Significant",IF(AL235&gt;=1,"Some", IF(AL235=0,"None")))))</f>
        <v>None</v>
      </c>
      <c r="AN235" t="str">
        <f>IF(ISBLANK(AL235),"",IF(AL235&gt;=75,"None",IF(AL235&gt;=25,"Low",IF(AL235&gt;=1,"Medium", IF(AL235=0,"High")))))</f>
        <v>High</v>
      </c>
      <c r="AO235" t="str">
        <f>AM235</f>
        <v>None</v>
      </c>
      <c r="AP235" t="str">
        <f>AN235</f>
        <v>High</v>
      </c>
      <c r="AQ235" t="s">
        <v>232</v>
      </c>
      <c r="AT235" t="s">
        <v>69</v>
      </c>
      <c r="AU235" t="s">
        <v>69</v>
      </c>
      <c r="AX235" t="s">
        <v>69</v>
      </c>
      <c r="AY235" t="s">
        <v>69</v>
      </c>
    </row>
    <row r="236" spans="1:94" ht="94.5">
      <c r="A236" t="s">
        <v>291</v>
      </c>
      <c r="B236" t="str">
        <f t="shared" si="15"/>
        <v xml:space="preserve"> 2014</v>
      </c>
      <c r="C236" s="4" t="s">
        <v>49</v>
      </c>
      <c r="D236" s="4" t="s">
        <v>50</v>
      </c>
      <c r="E236" s="10" t="s">
        <v>183</v>
      </c>
      <c r="F236" t="s">
        <v>184</v>
      </c>
      <c r="G236" t="s">
        <v>185</v>
      </c>
      <c r="H236" t="s">
        <v>75</v>
      </c>
      <c r="I236" t="s">
        <v>76</v>
      </c>
      <c r="J236" t="s">
        <v>77</v>
      </c>
      <c r="K236" t="s">
        <v>287</v>
      </c>
      <c r="L236" t="s">
        <v>57</v>
      </c>
      <c r="P236" t="s">
        <v>232</v>
      </c>
      <c r="R236">
        <v>10</v>
      </c>
      <c r="S236" t="s">
        <v>61</v>
      </c>
      <c r="T236">
        <v>10</v>
      </c>
      <c r="U236" t="s">
        <v>61</v>
      </c>
      <c r="V236">
        <v>21</v>
      </c>
      <c r="W236">
        <v>21</v>
      </c>
      <c r="X236" t="s">
        <v>62</v>
      </c>
      <c r="Y236">
        <v>21</v>
      </c>
      <c r="Z236" t="s">
        <v>84</v>
      </c>
      <c r="AA236" t="s">
        <v>278</v>
      </c>
      <c r="AM236" t="s">
        <v>65</v>
      </c>
      <c r="AN236" t="s">
        <v>66</v>
      </c>
      <c r="AQ236" t="s">
        <v>232</v>
      </c>
      <c r="AR236" s="6" t="s">
        <v>292</v>
      </c>
      <c r="AT236" t="s">
        <v>69</v>
      </c>
      <c r="AU236" t="s">
        <v>69</v>
      </c>
      <c r="AX236" t="s">
        <v>69</v>
      </c>
      <c r="AY236" t="s">
        <v>69</v>
      </c>
    </row>
    <row r="237" spans="1:94">
      <c r="A237" t="s">
        <v>291</v>
      </c>
      <c r="B237" t="str">
        <f t="shared" si="15"/>
        <v xml:space="preserve"> 2014</v>
      </c>
      <c r="C237" s="4" t="s">
        <v>49</v>
      </c>
      <c r="D237" s="11" t="s">
        <v>50</v>
      </c>
      <c r="E237" s="10" t="s">
        <v>183</v>
      </c>
      <c r="F237" t="s">
        <v>184</v>
      </c>
      <c r="G237" t="s">
        <v>185</v>
      </c>
      <c r="H237" t="s">
        <v>75</v>
      </c>
      <c r="I237" t="s">
        <v>76</v>
      </c>
      <c r="J237" t="s">
        <v>77</v>
      </c>
      <c r="K237" t="s">
        <v>287</v>
      </c>
      <c r="L237" t="s">
        <v>57</v>
      </c>
      <c r="P237" t="s">
        <v>232</v>
      </c>
      <c r="R237">
        <v>10</v>
      </c>
      <c r="S237" t="s">
        <v>61</v>
      </c>
      <c r="T237">
        <v>10</v>
      </c>
      <c r="U237" t="s">
        <v>61</v>
      </c>
      <c r="V237">
        <v>21</v>
      </c>
      <c r="W237">
        <v>14</v>
      </c>
      <c r="X237" t="s">
        <v>62</v>
      </c>
      <c r="Y237">
        <v>14</v>
      </c>
      <c r="Z237" t="s">
        <v>84</v>
      </c>
      <c r="AA237" t="s">
        <v>280</v>
      </c>
      <c r="AM237" t="s">
        <v>65</v>
      </c>
      <c r="AN237" t="s">
        <v>66</v>
      </c>
      <c r="AQ237" t="s">
        <v>232</v>
      </c>
      <c r="AT237" t="s">
        <v>69</v>
      </c>
      <c r="AU237" t="s">
        <v>69</v>
      </c>
      <c r="AX237" t="s">
        <v>69</v>
      </c>
      <c r="AY237" t="s">
        <v>69</v>
      </c>
    </row>
    <row r="238" spans="1:94">
      <c r="A238" t="s">
        <v>291</v>
      </c>
      <c r="B238" t="str">
        <f t="shared" si="15"/>
        <v xml:space="preserve"> 2014</v>
      </c>
      <c r="C238" s="4" t="s">
        <v>49</v>
      </c>
      <c r="D238" s="4" t="s">
        <v>50</v>
      </c>
      <c r="E238" s="10" t="s">
        <v>183</v>
      </c>
      <c r="F238" t="s">
        <v>184</v>
      </c>
      <c r="G238" t="s">
        <v>185</v>
      </c>
      <c r="H238" t="s">
        <v>75</v>
      </c>
      <c r="I238" t="s">
        <v>76</v>
      </c>
      <c r="J238" t="s">
        <v>77</v>
      </c>
      <c r="K238" t="s">
        <v>287</v>
      </c>
      <c r="L238" t="s">
        <v>57</v>
      </c>
      <c r="P238" t="s">
        <v>232</v>
      </c>
      <c r="R238">
        <v>10</v>
      </c>
      <c r="S238" t="s">
        <v>61</v>
      </c>
      <c r="T238">
        <v>10</v>
      </c>
      <c r="U238" t="s">
        <v>61</v>
      </c>
      <c r="V238">
        <v>21</v>
      </c>
      <c r="W238">
        <v>21</v>
      </c>
      <c r="X238" t="s">
        <v>62</v>
      </c>
      <c r="Y238">
        <v>21</v>
      </c>
      <c r="Z238" t="s">
        <v>71</v>
      </c>
      <c r="AA238" t="s">
        <v>71</v>
      </c>
      <c r="AD238">
        <v>10</v>
      </c>
      <c r="AG238" t="s">
        <v>61</v>
      </c>
      <c r="AH238">
        <v>10</v>
      </c>
      <c r="AK238" t="s">
        <v>61</v>
      </c>
      <c r="AL238">
        <v>0</v>
      </c>
      <c r="AM238" t="str">
        <f>IF(ISBLANK(AL238),"",IF(AL238&gt;=75,"Severe",IF(AL238&gt;=25,"Significant",IF(AL238&gt;=1,"Some", IF(AL238=0,"None")))))</f>
        <v>None</v>
      </c>
      <c r="AN238" t="str">
        <f>IF(ISBLANK(AL238),"",IF(AL238&gt;=75,"None",IF(AL238&gt;=25,"Low",IF(AL238&gt;=1,"Medium", IF(AL238=0,"High")))))</f>
        <v>High</v>
      </c>
      <c r="AO238" t="str">
        <f>AM238</f>
        <v>None</v>
      </c>
      <c r="AP238" t="str">
        <f>AN238</f>
        <v>High</v>
      </c>
      <c r="AQ238" t="s">
        <v>232</v>
      </c>
      <c r="AT238" t="s">
        <v>69</v>
      </c>
      <c r="AU238" t="s">
        <v>69</v>
      </c>
      <c r="AX238" t="s">
        <v>69</v>
      </c>
      <c r="AY238" t="s">
        <v>69</v>
      </c>
    </row>
    <row r="239" spans="1:94">
      <c r="A239" t="s">
        <v>291</v>
      </c>
      <c r="B239" t="str">
        <f t="shared" si="15"/>
        <v xml:space="preserve"> 2014</v>
      </c>
      <c r="C239" s="4" t="s">
        <v>49</v>
      </c>
      <c r="D239" s="4" t="s">
        <v>50</v>
      </c>
      <c r="E239" s="10" t="s">
        <v>183</v>
      </c>
      <c r="F239" t="s">
        <v>184</v>
      </c>
      <c r="G239" t="s">
        <v>185</v>
      </c>
      <c r="H239" t="s">
        <v>75</v>
      </c>
      <c r="I239" t="s">
        <v>76</v>
      </c>
      <c r="J239" t="s">
        <v>77</v>
      </c>
      <c r="K239" t="s">
        <v>287</v>
      </c>
      <c r="L239" t="s">
        <v>57</v>
      </c>
      <c r="P239" t="s">
        <v>232</v>
      </c>
      <c r="R239">
        <v>10</v>
      </c>
      <c r="S239" t="s">
        <v>61</v>
      </c>
      <c r="T239">
        <v>10</v>
      </c>
      <c r="U239" t="s">
        <v>61</v>
      </c>
      <c r="V239">
        <v>21</v>
      </c>
      <c r="W239">
        <v>21</v>
      </c>
      <c r="X239" t="s">
        <v>62</v>
      </c>
      <c r="Y239">
        <v>21</v>
      </c>
      <c r="Z239" t="s">
        <v>197</v>
      </c>
      <c r="AA239" t="s">
        <v>198</v>
      </c>
      <c r="AM239" t="s">
        <v>65</v>
      </c>
      <c r="AN239" t="s">
        <v>66</v>
      </c>
      <c r="AQ239" t="s">
        <v>232</v>
      </c>
      <c r="AT239" t="s">
        <v>69</v>
      </c>
      <c r="AU239" t="s">
        <v>69</v>
      </c>
      <c r="AX239" t="s">
        <v>69</v>
      </c>
      <c r="AY239" t="s">
        <v>69</v>
      </c>
    </row>
    <row r="240" spans="1:94">
      <c r="A240" t="s">
        <v>291</v>
      </c>
      <c r="B240" t="str">
        <f t="shared" si="15"/>
        <v xml:space="preserve"> 2014</v>
      </c>
      <c r="C240" s="4" t="s">
        <v>49</v>
      </c>
      <c r="D240" t="s">
        <v>199</v>
      </c>
      <c r="E240" s="10" t="s">
        <v>200</v>
      </c>
      <c r="F240" t="s">
        <v>184</v>
      </c>
      <c r="G240" t="s">
        <v>201</v>
      </c>
      <c r="H240" t="s">
        <v>75</v>
      </c>
      <c r="I240" t="s">
        <v>76</v>
      </c>
      <c r="J240" t="s">
        <v>77</v>
      </c>
      <c r="K240" t="s">
        <v>287</v>
      </c>
      <c r="L240" t="s">
        <v>57</v>
      </c>
      <c r="P240" t="s">
        <v>232</v>
      </c>
      <c r="R240">
        <v>10</v>
      </c>
      <c r="S240" t="s">
        <v>61</v>
      </c>
      <c r="T240">
        <v>10</v>
      </c>
      <c r="U240" t="s">
        <v>61</v>
      </c>
      <c r="V240">
        <v>21</v>
      </c>
      <c r="W240">
        <v>21</v>
      </c>
      <c r="X240" t="s">
        <v>62</v>
      </c>
      <c r="Y240">
        <v>21</v>
      </c>
      <c r="Z240" t="s">
        <v>84</v>
      </c>
      <c r="AA240" t="s">
        <v>278</v>
      </c>
      <c r="AM240" t="s">
        <v>65</v>
      </c>
      <c r="AN240" t="s">
        <v>66</v>
      </c>
      <c r="AQ240" t="s">
        <v>232</v>
      </c>
      <c r="AT240" t="s">
        <v>69</v>
      </c>
      <c r="AU240" t="s">
        <v>69</v>
      </c>
      <c r="AX240" t="s">
        <v>69</v>
      </c>
      <c r="AY240" t="s">
        <v>69</v>
      </c>
    </row>
    <row r="241" spans="1:94">
      <c r="A241" t="s">
        <v>291</v>
      </c>
      <c r="B241" t="str">
        <f t="shared" si="15"/>
        <v xml:space="preserve"> 2014</v>
      </c>
      <c r="C241" s="4" t="s">
        <v>49</v>
      </c>
      <c r="D241" t="s">
        <v>199</v>
      </c>
      <c r="E241" s="10" t="s">
        <v>200</v>
      </c>
      <c r="F241" t="s">
        <v>184</v>
      </c>
      <c r="G241" t="s">
        <v>201</v>
      </c>
      <c r="H241" t="s">
        <v>75</v>
      </c>
      <c r="I241" t="s">
        <v>76</v>
      </c>
      <c r="J241" t="s">
        <v>77</v>
      </c>
      <c r="K241" t="s">
        <v>287</v>
      </c>
      <c r="L241" t="s">
        <v>57</v>
      </c>
      <c r="P241" t="s">
        <v>232</v>
      </c>
      <c r="R241">
        <v>10</v>
      </c>
      <c r="S241" t="s">
        <v>61</v>
      </c>
      <c r="T241">
        <v>10</v>
      </c>
      <c r="U241" t="s">
        <v>61</v>
      </c>
      <c r="V241">
        <v>21</v>
      </c>
      <c r="W241">
        <v>14</v>
      </c>
      <c r="X241" t="s">
        <v>62</v>
      </c>
      <c r="Y241">
        <v>14</v>
      </c>
      <c r="Z241" t="s">
        <v>84</v>
      </c>
      <c r="AA241" t="s">
        <v>280</v>
      </c>
      <c r="AM241" t="s">
        <v>65</v>
      </c>
      <c r="AN241" t="s">
        <v>66</v>
      </c>
      <c r="AQ241" t="s">
        <v>232</v>
      </c>
      <c r="AT241" t="s">
        <v>69</v>
      </c>
      <c r="AU241" t="s">
        <v>69</v>
      </c>
      <c r="AX241" t="s">
        <v>69</v>
      </c>
      <c r="AY241" t="s">
        <v>69</v>
      </c>
    </row>
    <row r="242" spans="1:94" s="12" customFormat="1">
      <c r="A242" t="s">
        <v>291</v>
      </c>
      <c r="B242" t="str">
        <f t="shared" si="15"/>
        <v xml:space="preserve"> 2014</v>
      </c>
      <c r="C242" s="4" t="s">
        <v>49</v>
      </c>
      <c r="D242" t="s">
        <v>199</v>
      </c>
      <c r="E242" s="10" t="s">
        <v>200</v>
      </c>
      <c r="F242" t="s">
        <v>184</v>
      </c>
      <c r="G242" t="s">
        <v>201</v>
      </c>
      <c r="H242" t="s">
        <v>75</v>
      </c>
      <c r="I242" t="s">
        <v>76</v>
      </c>
      <c r="J242" t="s">
        <v>77</v>
      </c>
      <c r="K242" t="s">
        <v>287</v>
      </c>
      <c r="L242" t="s">
        <v>57</v>
      </c>
      <c r="M242"/>
      <c r="N242"/>
      <c r="O242"/>
      <c r="P242" t="s">
        <v>232</v>
      </c>
      <c r="Q242"/>
      <c r="R242">
        <v>10</v>
      </c>
      <c r="S242" t="s">
        <v>61</v>
      </c>
      <c r="T242">
        <v>10</v>
      </c>
      <c r="U242" t="s">
        <v>61</v>
      </c>
      <c r="V242">
        <v>21</v>
      </c>
      <c r="W242">
        <v>21</v>
      </c>
      <c r="X242" t="s">
        <v>62</v>
      </c>
      <c r="Y242">
        <v>21</v>
      </c>
      <c r="Z242" t="s">
        <v>71</v>
      </c>
      <c r="AA242" t="s">
        <v>71</v>
      </c>
      <c r="AB242"/>
      <c r="AC242"/>
      <c r="AD242">
        <v>10</v>
      </c>
      <c r="AE242"/>
      <c r="AF242"/>
      <c r="AG242" t="s">
        <v>61</v>
      </c>
      <c r="AH242">
        <v>10</v>
      </c>
      <c r="AI242"/>
      <c r="AJ242"/>
      <c r="AK242" t="s">
        <v>61</v>
      </c>
      <c r="AL242">
        <v>0</v>
      </c>
      <c r="AM242" t="str">
        <f>IF(ISBLANK(AL242),"",IF(AL242&gt;=75,"Severe",IF(AL242&gt;=25,"Significant",IF(AL242&gt;=1,"Some", IF(AL242=0,"None")))))</f>
        <v>None</v>
      </c>
      <c r="AN242" t="str">
        <f>IF(ISBLANK(AL242),"",IF(AL242&gt;=75,"None",IF(AL242&gt;=25,"Low",IF(AL242&gt;=1,"Medium", IF(AL242=0,"High")))))</f>
        <v>High</v>
      </c>
      <c r="AO242" t="str">
        <f>AM242</f>
        <v>None</v>
      </c>
      <c r="AP242" t="str">
        <f>AN242</f>
        <v>High</v>
      </c>
      <c r="AQ242" t="s">
        <v>232</v>
      </c>
      <c r="AR242" s="5"/>
      <c r="AS242"/>
      <c r="AT242" t="s">
        <v>69</v>
      </c>
      <c r="AU242" t="s">
        <v>69</v>
      </c>
      <c r="AV242"/>
      <c r="AW242"/>
      <c r="AX242" t="s">
        <v>69</v>
      </c>
      <c r="AY242" t="s">
        <v>69</v>
      </c>
      <c r="AZ242"/>
      <c r="BA242"/>
      <c r="BB242"/>
      <c r="BC242"/>
      <c r="BD242"/>
      <c r="BE242"/>
      <c r="BF242"/>
      <c r="BG242"/>
      <c r="BH242"/>
      <c r="BI242"/>
      <c r="BJ242"/>
      <c r="BK242"/>
      <c r="BL242"/>
      <c r="BM242"/>
      <c r="BN242"/>
      <c r="BO242"/>
      <c r="BP242"/>
      <c r="BQ242"/>
      <c r="BR242"/>
      <c r="BS242"/>
      <c r="BT242"/>
      <c r="BU242"/>
      <c r="BV242"/>
      <c r="BW242"/>
      <c r="BX242"/>
      <c r="BY242"/>
      <c r="BZ242"/>
      <c r="CA242"/>
      <c r="CB242"/>
      <c r="CC242"/>
      <c r="CD242"/>
      <c r="CE242"/>
      <c r="CF242"/>
      <c r="CG242"/>
      <c r="CH242"/>
      <c r="CI242"/>
      <c r="CJ242"/>
      <c r="CK242"/>
      <c r="CL242"/>
      <c r="CM242"/>
      <c r="CN242"/>
      <c r="CO242"/>
      <c r="CP242"/>
    </row>
    <row r="243" spans="1:94" s="8" customFormat="1">
      <c r="A243" t="s">
        <v>291</v>
      </c>
      <c r="B243" t="str">
        <f t="shared" si="15"/>
        <v xml:space="preserve"> 2014</v>
      </c>
      <c r="C243" s="4" t="s">
        <v>49</v>
      </c>
      <c r="D243" t="s">
        <v>199</v>
      </c>
      <c r="E243" s="10" t="s">
        <v>200</v>
      </c>
      <c r="F243" t="s">
        <v>184</v>
      </c>
      <c r="G243" t="s">
        <v>201</v>
      </c>
      <c r="H243" t="s">
        <v>75</v>
      </c>
      <c r="I243" t="s">
        <v>76</v>
      </c>
      <c r="J243" t="s">
        <v>77</v>
      </c>
      <c r="K243" t="s">
        <v>287</v>
      </c>
      <c r="L243" t="s">
        <v>57</v>
      </c>
      <c r="M243"/>
      <c r="N243"/>
      <c r="O243"/>
      <c r="P243" t="s">
        <v>232</v>
      </c>
      <c r="Q243"/>
      <c r="R243">
        <v>10</v>
      </c>
      <c r="S243" t="s">
        <v>61</v>
      </c>
      <c r="T243">
        <v>10</v>
      </c>
      <c r="U243" t="s">
        <v>61</v>
      </c>
      <c r="V243">
        <v>21</v>
      </c>
      <c r="W243">
        <v>21</v>
      </c>
      <c r="X243" t="s">
        <v>62</v>
      </c>
      <c r="Y243">
        <v>21</v>
      </c>
      <c r="Z243" t="s">
        <v>197</v>
      </c>
      <c r="AA243" t="s">
        <v>198</v>
      </c>
      <c r="AB243"/>
      <c r="AC243"/>
      <c r="AD243"/>
      <c r="AE243"/>
      <c r="AF243"/>
      <c r="AG243"/>
      <c r="AH243"/>
      <c r="AI243"/>
      <c r="AJ243"/>
      <c r="AK243"/>
      <c r="AL243"/>
      <c r="AM243" t="s">
        <v>65</v>
      </c>
      <c r="AN243" t="s">
        <v>66</v>
      </c>
      <c r="AO243"/>
      <c r="AP243"/>
      <c r="AQ243" t="s">
        <v>232</v>
      </c>
      <c r="AR243" s="5"/>
      <c r="AS243"/>
      <c r="AT243" t="s">
        <v>69</v>
      </c>
      <c r="AU243" t="s">
        <v>69</v>
      </c>
      <c r="AV243"/>
      <c r="AW243"/>
      <c r="AX243" t="s">
        <v>69</v>
      </c>
      <c r="AY243" t="s">
        <v>69</v>
      </c>
      <c r="AZ243"/>
      <c r="BA243"/>
      <c r="BB243"/>
      <c r="BC243"/>
      <c r="BD243"/>
      <c r="BE243"/>
      <c r="BF243"/>
      <c r="BG243"/>
      <c r="BH243"/>
      <c r="BI243"/>
      <c r="BJ243"/>
      <c r="BK243"/>
      <c r="BL243"/>
      <c r="BM243"/>
      <c r="BN243"/>
      <c r="BO243"/>
      <c r="BP243"/>
      <c r="BQ243"/>
      <c r="BR243"/>
      <c r="BS243"/>
      <c r="BT243"/>
      <c r="BU243"/>
      <c r="BV243"/>
      <c r="BW243"/>
      <c r="BX243"/>
      <c r="BY243"/>
      <c r="BZ243"/>
      <c r="CA243"/>
      <c r="CB243"/>
      <c r="CC243"/>
      <c r="CD243"/>
      <c r="CE243"/>
      <c r="CF243"/>
      <c r="CG243"/>
      <c r="CH243"/>
      <c r="CI243"/>
      <c r="CJ243"/>
      <c r="CK243"/>
      <c r="CL243"/>
      <c r="CM243"/>
      <c r="CN243"/>
      <c r="CO243"/>
      <c r="CP243"/>
    </row>
    <row r="244" spans="1:94" s="9" customFormat="1" ht="63">
      <c r="A244" t="s">
        <v>293</v>
      </c>
      <c r="B244" t="str">
        <f t="shared" si="15"/>
        <v xml:space="preserve"> 2015</v>
      </c>
      <c r="C244" s="4" t="s">
        <v>49</v>
      </c>
      <c r="D244" s="4" t="s">
        <v>50</v>
      </c>
      <c r="E244" t="s">
        <v>294</v>
      </c>
      <c r="F244" t="s">
        <v>119</v>
      </c>
      <c r="G244" t="s">
        <v>119</v>
      </c>
      <c r="H244" t="s">
        <v>75</v>
      </c>
      <c r="I244" t="s">
        <v>76</v>
      </c>
      <c r="J244" t="s">
        <v>77</v>
      </c>
      <c r="K244" t="s">
        <v>95</v>
      </c>
      <c r="L244" t="s">
        <v>57</v>
      </c>
      <c r="M244">
        <v>15</v>
      </c>
      <c r="N244" t="s">
        <v>295</v>
      </c>
      <c r="O244" t="s">
        <v>296</v>
      </c>
      <c r="P244" t="s">
        <v>79</v>
      </c>
      <c r="Q244">
        <v>14</v>
      </c>
      <c r="R244">
        <v>10</v>
      </c>
      <c r="S244" t="s">
        <v>61</v>
      </c>
      <c r="T244">
        <v>10</v>
      </c>
      <c r="U244" t="s">
        <v>61</v>
      </c>
      <c r="V244">
        <v>14</v>
      </c>
      <c r="W244">
        <v>14</v>
      </c>
      <c r="X244" t="s">
        <v>62</v>
      </c>
      <c r="Y244">
        <v>14</v>
      </c>
      <c r="Z244" t="s">
        <v>84</v>
      </c>
      <c r="AA244" t="s">
        <v>278</v>
      </c>
      <c r="AB244"/>
      <c r="AC244"/>
      <c r="AD244"/>
      <c r="AE244"/>
      <c r="AF244"/>
      <c r="AG244"/>
      <c r="AH244"/>
      <c r="AI244"/>
      <c r="AJ244"/>
      <c r="AK244"/>
      <c r="AL244"/>
      <c r="AM244" t="s">
        <v>65</v>
      </c>
      <c r="AN244" t="s">
        <v>66</v>
      </c>
      <c r="AO244" t="str">
        <f>AM244</f>
        <v>Sublethal</v>
      </c>
      <c r="AP244" t="str">
        <f>AN244</f>
        <v>High</v>
      </c>
      <c r="AQ244" t="s">
        <v>79</v>
      </c>
      <c r="AR244" s="5" t="s">
        <v>297</v>
      </c>
      <c r="AS244"/>
      <c r="AT244"/>
      <c r="AU244"/>
      <c r="AV244"/>
      <c r="AW244"/>
      <c r="AX244" t="s">
        <v>69</v>
      </c>
      <c r="AY244" t="s">
        <v>69</v>
      </c>
      <c r="AZ244"/>
      <c r="BA244"/>
      <c r="BB244"/>
      <c r="BC244"/>
      <c r="BD244"/>
      <c r="BE244"/>
      <c r="BF244"/>
      <c r="BG244"/>
      <c r="BH244"/>
      <c r="BI244"/>
      <c r="BJ244"/>
      <c r="BK244"/>
      <c r="BL244"/>
      <c r="BM244"/>
      <c r="BN244"/>
      <c r="BO244"/>
      <c r="BP244"/>
      <c r="BQ244"/>
      <c r="BR244"/>
      <c r="BS244"/>
      <c r="BT244"/>
      <c r="BU244"/>
      <c r="BV244"/>
      <c r="BW244"/>
      <c r="BX244"/>
      <c r="BY244"/>
      <c r="BZ244"/>
      <c r="CA244"/>
      <c r="CB244"/>
      <c r="CC244"/>
      <c r="CD244"/>
      <c r="CE244"/>
      <c r="CF244"/>
      <c r="CG244"/>
      <c r="CH244"/>
      <c r="CI244"/>
      <c r="CJ244"/>
      <c r="CK244"/>
      <c r="CL244"/>
      <c r="CM244"/>
      <c r="CN244"/>
      <c r="CO244"/>
      <c r="CP244"/>
    </row>
    <row r="245" spans="1:94">
      <c r="A245" t="s">
        <v>293</v>
      </c>
      <c r="B245" t="str">
        <f t="shared" si="15"/>
        <v xml:space="preserve"> 2015</v>
      </c>
      <c r="C245" s="4" t="s">
        <v>49</v>
      </c>
      <c r="D245" s="4" t="s">
        <v>50</v>
      </c>
      <c r="E245" t="s">
        <v>294</v>
      </c>
      <c r="F245" t="s">
        <v>119</v>
      </c>
      <c r="G245" t="s">
        <v>119</v>
      </c>
      <c r="H245" t="s">
        <v>75</v>
      </c>
      <c r="I245" t="s">
        <v>76</v>
      </c>
      <c r="J245" t="s">
        <v>77</v>
      </c>
      <c r="K245" t="s">
        <v>95</v>
      </c>
      <c r="L245" t="s">
        <v>57</v>
      </c>
      <c r="M245">
        <v>15</v>
      </c>
      <c r="N245" t="s">
        <v>295</v>
      </c>
      <c r="O245" t="s">
        <v>296</v>
      </c>
      <c r="P245" t="s">
        <v>79</v>
      </c>
      <c r="Q245">
        <v>14</v>
      </c>
      <c r="R245">
        <v>10</v>
      </c>
      <c r="S245" t="s">
        <v>61</v>
      </c>
      <c r="T245">
        <v>10</v>
      </c>
      <c r="U245" t="s">
        <v>61</v>
      </c>
      <c r="V245">
        <v>14</v>
      </c>
      <c r="W245">
        <v>14</v>
      </c>
      <c r="X245" t="s">
        <v>62</v>
      </c>
      <c r="Y245">
        <v>14</v>
      </c>
      <c r="Z245" t="s">
        <v>84</v>
      </c>
      <c r="AA245" t="s">
        <v>280</v>
      </c>
      <c r="AM245" t="s">
        <v>65</v>
      </c>
      <c r="AN245" t="s">
        <v>66</v>
      </c>
      <c r="AQ245" t="s">
        <v>79</v>
      </c>
      <c r="AX245" t="s">
        <v>69</v>
      </c>
      <c r="AY245" t="s">
        <v>69</v>
      </c>
    </row>
    <row r="246" spans="1:94">
      <c r="A246" t="s">
        <v>293</v>
      </c>
      <c r="B246" t="str">
        <f t="shared" si="15"/>
        <v xml:space="preserve"> 2015</v>
      </c>
      <c r="C246" s="4" t="s">
        <v>49</v>
      </c>
      <c r="D246" t="s">
        <v>199</v>
      </c>
      <c r="E246" t="s">
        <v>298</v>
      </c>
      <c r="F246" t="s">
        <v>119</v>
      </c>
      <c r="G246" t="s">
        <v>299</v>
      </c>
      <c r="H246" t="s">
        <v>75</v>
      </c>
      <c r="I246" t="s">
        <v>76</v>
      </c>
      <c r="J246" t="s">
        <v>77</v>
      </c>
      <c r="K246" t="s">
        <v>95</v>
      </c>
      <c r="L246" t="s">
        <v>57</v>
      </c>
      <c r="M246">
        <v>15</v>
      </c>
      <c r="N246" t="s">
        <v>295</v>
      </c>
      <c r="O246" t="s">
        <v>296</v>
      </c>
      <c r="P246" t="s">
        <v>79</v>
      </c>
      <c r="Q246">
        <v>14</v>
      </c>
      <c r="R246">
        <v>10</v>
      </c>
      <c r="S246" t="s">
        <v>61</v>
      </c>
      <c r="T246">
        <v>10</v>
      </c>
      <c r="U246" t="s">
        <v>61</v>
      </c>
      <c r="V246">
        <v>14</v>
      </c>
      <c r="W246">
        <v>14</v>
      </c>
      <c r="X246" t="s">
        <v>62</v>
      </c>
      <c r="Y246">
        <v>14</v>
      </c>
      <c r="Z246" t="s">
        <v>84</v>
      </c>
      <c r="AA246" t="s">
        <v>278</v>
      </c>
      <c r="AM246" t="s">
        <v>65</v>
      </c>
      <c r="AN246" t="s">
        <v>66</v>
      </c>
      <c r="AO246" t="str">
        <f>AM246</f>
        <v>Sublethal</v>
      </c>
      <c r="AP246" t="str">
        <f>AN246</f>
        <v>High</v>
      </c>
      <c r="AQ246" t="s">
        <v>79</v>
      </c>
      <c r="AX246" t="s">
        <v>69</v>
      </c>
      <c r="AY246" t="s">
        <v>69</v>
      </c>
    </row>
    <row r="247" spans="1:94">
      <c r="A247" t="s">
        <v>293</v>
      </c>
      <c r="B247" t="str">
        <f t="shared" si="15"/>
        <v xml:space="preserve"> 2015</v>
      </c>
      <c r="C247" s="4" t="s">
        <v>49</v>
      </c>
      <c r="D247" t="s">
        <v>199</v>
      </c>
      <c r="E247" t="s">
        <v>298</v>
      </c>
      <c r="F247" t="s">
        <v>119</v>
      </c>
      <c r="G247" t="s">
        <v>299</v>
      </c>
      <c r="H247" t="s">
        <v>75</v>
      </c>
      <c r="I247" t="s">
        <v>76</v>
      </c>
      <c r="J247" t="s">
        <v>77</v>
      </c>
      <c r="K247" t="s">
        <v>95</v>
      </c>
      <c r="L247" t="s">
        <v>57</v>
      </c>
      <c r="M247">
        <v>15</v>
      </c>
      <c r="N247" t="s">
        <v>295</v>
      </c>
      <c r="O247" t="s">
        <v>296</v>
      </c>
      <c r="P247" t="s">
        <v>79</v>
      </c>
      <c r="Q247">
        <v>14</v>
      </c>
      <c r="R247">
        <v>10</v>
      </c>
      <c r="S247" t="s">
        <v>61</v>
      </c>
      <c r="T247">
        <v>10</v>
      </c>
      <c r="U247" t="s">
        <v>61</v>
      </c>
      <c r="V247">
        <v>14</v>
      </c>
      <c r="W247">
        <v>14</v>
      </c>
      <c r="X247" t="s">
        <v>62</v>
      </c>
      <c r="Y247">
        <v>14</v>
      </c>
      <c r="Z247" t="s">
        <v>84</v>
      </c>
      <c r="AA247" t="s">
        <v>280</v>
      </c>
      <c r="AM247" t="s">
        <v>65</v>
      </c>
      <c r="AN247" t="s">
        <v>66</v>
      </c>
      <c r="AQ247" t="s">
        <v>79</v>
      </c>
      <c r="AX247" t="s">
        <v>69</v>
      </c>
      <c r="AY247" t="s">
        <v>69</v>
      </c>
    </row>
    <row r="248" spans="1:94">
      <c r="A248" t="s">
        <v>300</v>
      </c>
      <c r="B248">
        <v>1989</v>
      </c>
      <c r="C248" s="4" t="s">
        <v>49</v>
      </c>
      <c r="D248" s="4" t="s">
        <v>50</v>
      </c>
      <c r="E248" t="s">
        <v>294</v>
      </c>
      <c r="F248" t="s">
        <v>119</v>
      </c>
      <c r="G248" t="s">
        <v>119</v>
      </c>
      <c r="H248" s="4" t="s">
        <v>148</v>
      </c>
      <c r="I248" t="s">
        <v>149</v>
      </c>
      <c r="L248" t="s">
        <v>57</v>
      </c>
      <c r="P248" t="s">
        <v>79</v>
      </c>
      <c r="W248">
        <v>96</v>
      </c>
      <c r="X248" t="s">
        <v>83</v>
      </c>
      <c r="Y248">
        <v>4</v>
      </c>
      <c r="Z248" t="s">
        <v>71</v>
      </c>
      <c r="AA248" t="s">
        <v>71</v>
      </c>
      <c r="AB248" t="s">
        <v>301</v>
      </c>
      <c r="AD248">
        <v>10000</v>
      </c>
      <c r="AG248" t="s">
        <v>61</v>
      </c>
      <c r="AH248">
        <v>10000</v>
      </c>
      <c r="AK248" t="s">
        <v>61</v>
      </c>
      <c r="AL248">
        <v>50</v>
      </c>
      <c r="AM248" t="str">
        <f>IF(ISBLANK(AL248),"",IF(AL248&gt;=75,"Severe",IF(AL248&gt;=25,"Significant",IF(AL248&gt;=1,"Some", IF(AL248=0,"None")))))</f>
        <v>Significant</v>
      </c>
      <c r="AN248" t="str">
        <f>IF(ISBLANK(AL248),"",IF(AL248&gt;=75,"None",IF(AL248&gt;=25,"Low",IF(AL248&gt;=1,"Medium", IF(AL248=0,"High")))))</f>
        <v>Low</v>
      </c>
      <c r="AO248" t="str">
        <f>AM248</f>
        <v>Significant</v>
      </c>
      <c r="AP248" t="str">
        <f>AN248</f>
        <v>Low</v>
      </c>
      <c r="AQ248" t="str">
        <f>P248</f>
        <v>Lab</v>
      </c>
      <c r="AR248" s="5" t="s">
        <v>122</v>
      </c>
      <c r="BB248" t="s">
        <v>302</v>
      </c>
    </row>
    <row r="249" spans="1:94" ht="78.75">
      <c r="A249" t="s">
        <v>303</v>
      </c>
      <c r="B249">
        <v>1975</v>
      </c>
      <c r="C249" t="s">
        <v>304</v>
      </c>
      <c r="D249" t="s">
        <v>305</v>
      </c>
      <c r="E249" t="s">
        <v>306</v>
      </c>
      <c r="F249" t="s">
        <v>307</v>
      </c>
      <c r="G249" t="s">
        <v>307</v>
      </c>
      <c r="H249" t="s">
        <v>53</v>
      </c>
      <c r="I249" t="s">
        <v>54</v>
      </c>
      <c r="J249" t="s">
        <v>77</v>
      </c>
      <c r="K249" t="s">
        <v>308</v>
      </c>
      <c r="L249" t="s">
        <v>57</v>
      </c>
      <c r="M249" t="s">
        <v>309</v>
      </c>
      <c r="N249" t="s">
        <v>310</v>
      </c>
      <c r="P249" t="s">
        <v>79</v>
      </c>
      <c r="R249" t="s">
        <v>311</v>
      </c>
      <c r="S249" t="s">
        <v>97</v>
      </c>
      <c r="T249" t="s">
        <v>312</v>
      </c>
      <c r="U249" t="s">
        <v>61</v>
      </c>
      <c r="V249">
        <v>4</v>
      </c>
      <c r="W249">
        <v>96</v>
      </c>
      <c r="X249" t="s">
        <v>83</v>
      </c>
      <c r="Y249">
        <v>4</v>
      </c>
      <c r="Z249" t="s">
        <v>71</v>
      </c>
      <c r="AA249" t="s">
        <v>71</v>
      </c>
      <c r="AB249" t="s">
        <v>121</v>
      </c>
      <c r="AD249">
        <v>6</v>
      </c>
      <c r="AG249" t="s">
        <v>97</v>
      </c>
      <c r="AH249">
        <v>6000</v>
      </c>
      <c r="AK249" t="s">
        <v>61</v>
      </c>
      <c r="AL249">
        <v>50</v>
      </c>
      <c r="AM249" t="str">
        <f>IF(ISBLANK(AL249),"",IF(AL249&gt;=75,"Severe",IF(AL249&gt;=25,"Significant",IF(AL249&gt;=1,"Some", IF(AL249=0,"None")))))</f>
        <v>Significant</v>
      </c>
      <c r="AN249" t="str">
        <f>IF(ISBLANK(AL249),"",IF(AL249&gt;=75,"None",IF(AL249&gt;=25,"Low",IF(AL249&gt;=1,"Medium", IF(AL249=0,"High")))))</f>
        <v>Low</v>
      </c>
      <c r="AO249" t="str">
        <f>AM249</f>
        <v>Significant</v>
      </c>
      <c r="AP249" t="str">
        <f>AN249</f>
        <v>Low</v>
      </c>
      <c r="AQ249" t="str">
        <f>P249</f>
        <v>Lab</v>
      </c>
      <c r="AR249" s="6" t="s">
        <v>313</v>
      </c>
      <c r="AX249" t="s">
        <v>69</v>
      </c>
      <c r="AY249" t="s">
        <v>69</v>
      </c>
      <c r="BB249" t="s">
        <v>314</v>
      </c>
    </row>
    <row r="250" spans="1:94">
      <c r="A250" t="s">
        <v>303</v>
      </c>
      <c r="B250">
        <v>1975</v>
      </c>
      <c r="C250" t="s">
        <v>304</v>
      </c>
      <c r="D250" t="s">
        <v>305</v>
      </c>
      <c r="E250" t="s">
        <v>306</v>
      </c>
      <c r="F250" t="s">
        <v>307</v>
      </c>
      <c r="G250" t="s">
        <v>307</v>
      </c>
      <c r="H250" t="s">
        <v>53</v>
      </c>
      <c r="I250" t="s">
        <v>54</v>
      </c>
      <c r="J250" t="s">
        <v>77</v>
      </c>
      <c r="K250" t="s">
        <v>308</v>
      </c>
      <c r="L250" t="s">
        <v>57</v>
      </c>
      <c r="M250" t="s">
        <v>309</v>
      </c>
      <c r="N250" t="s">
        <v>310</v>
      </c>
      <c r="P250" t="s">
        <v>79</v>
      </c>
      <c r="R250" t="s">
        <v>311</v>
      </c>
      <c r="S250" t="s">
        <v>97</v>
      </c>
      <c r="T250" t="s">
        <v>312</v>
      </c>
      <c r="U250" t="s">
        <v>61</v>
      </c>
      <c r="V250">
        <v>4</v>
      </c>
      <c r="W250">
        <v>48</v>
      </c>
      <c r="X250" t="s">
        <v>83</v>
      </c>
      <c r="Y250">
        <v>2</v>
      </c>
      <c r="Z250" t="s">
        <v>71</v>
      </c>
      <c r="AA250" t="s">
        <v>71</v>
      </c>
      <c r="AB250" t="s">
        <v>121</v>
      </c>
      <c r="AD250">
        <v>8</v>
      </c>
      <c r="AG250" t="s">
        <v>97</v>
      </c>
      <c r="AH250">
        <v>8000</v>
      </c>
      <c r="AK250" t="s">
        <v>61</v>
      </c>
      <c r="AL250">
        <v>50</v>
      </c>
      <c r="AM250" t="str">
        <f>IF(ISBLANK(AL250),"",IF(AL250&gt;=75,"Severe",IF(AL250&gt;=25,"Significant",IF(AL250&gt;=1,"Some", IF(AL250=0,"None")))))</f>
        <v>Significant</v>
      </c>
      <c r="AN250" t="str">
        <f>IF(ISBLANK(AL250),"",IF(AL250&gt;=75,"None",IF(AL250&gt;=25,"Low",IF(AL250&gt;=1,"Medium", IF(AL250=0,"High")))))</f>
        <v>Low</v>
      </c>
      <c r="AQ250" t="str">
        <f>P250</f>
        <v>Lab</v>
      </c>
      <c r="AX250" t="s">
        <v>69</v>
      </c>
      <c r="AY250" t="s">
        <v>69</v>
      </c>
      <c r="BB250" t="s">
        <v>314</v>
      </c>
    </row>
    <row r="251" spans="1:94">
      <c r="A251" t="s">
        <v>303</v>
      </c>
      <c r="B251">
        <v>1975</v>
      </c>
      <c r="C251" t="s">
        <v>304</v>
      </c>
      <c r="D251" t="s">
        <v>305</v>
      </c>
      <c r="E251" t="s">
        <v>306</v>
      </c>
      <c r="F251" t="s">
        <v>307</v>
      </c>
      <c r="G251" t="s">
        <v>307</v>
      </c>
      <c r="H251" t="s">
        <v>53</v>
      </c>
      <c r="I251" t="s">
        <v>54</v>
      </c>
      <c r="J251" t="s">
        <v>77</v>
      </c>
      <c r="K251" t="s">
        <v>308</v>
      </c>
      <c r="L251" t="s">
        <v>57</v>
      </c>
      <c r="M251" t="s">
        <v>309</v>
      </c>
      <c r="N251" t="s">
        <v>310</v>
      </c>
      <c r="P251" t="s">
        <v>79</v>
      </c>
      <c r="R251" t="s">
        <v>311</v>
      </c>
      <c r="S251" t="s">
        <v>97</v>
      </c>
      <c r="T251" t="s">
        <v>312</v>
      </c>
      <c r="U251" t="s">
        <v>61</v>
      </c>
      <c r="V251">
        <v>4</v>
      </c>
      <c r="W251">
        <v>24</v>
      </c>
      <c r="X251" t="s">
        <v>83</v>
      </c>
      <c r="Y251">
        <v>1</v>
      </c>
      <c r="Z251" t="s">
        <v>71</v>
      </c>
      <c r="AA251" t="s">
        <v>71</v>
      </c>
      <c r="AB251" t="s">
        <v>121</v>
      </c>
      <c r="AD251" t="s">
        <v>315</v>
      </c>
      <c r="AG251" t="s">
        <v>97</v>
      </c>
      <c r="AH251" t="s">
        <v>316</v>
      </c>
      <c r="AK251" t="s">
        <v>61</v>
      </c>
      <c r="AL251">
        <v>50</v>
      </c>
      <c r="AM251" t="s">
        <v>188</v>
      </c>
      <c r="AN251" t="s">
        <v>188</v>
      </c>
      <c r="AQ251" t="str">
        <f>P251</f>
        <v>Lab</v>
      </c>
      <c r="AX251" t="s">
        <v>69</v>
      </c>
      <c r="AY251" t="s">
        <v>69</v>
      </c>
      <c r="BB251" t="s">
        <v>314</v>
      </c>
    </row>
    <row r="252" spans="1:94">
      <c r="A252" t="s">
        <v>317</v>
      </c>
      <c r="B252">
        <v>1979</v>
      </c>
      <c r="C252" s="4" t="s">
        <v>304</v>
      </c>
      <c r="D252" s="4" t="s">
        <v>305</v>
      </c>
      <c r="E252">
        <v>15541454</v>
      </c>
      <c r="F252" t="s">
        <v>318</v>
      </c>
      <c r="G252" t="s">
        <v>318</v>
      </c>
      <c r="H252" t="s">
        <v>53</v>
      </c>
      <c r="I252" t="s">
        <v>319</v>
      </c>
      <c r="K252" t="s">
        <v>78</v>
      </c>
      <c r="L252" t="s">
        <v>57</v>
      </c>
      <c r="P252" t="s">
        <v>79</v>
      </c>
      <c r="W252">
        <v>72</v>
      </c>
      <c r="X252" t="s">
        <v>83</v>
      </c>
      <c r="Y252">
        <v>3</v>
      </c>
      <c r="Z252" t="s">
        <v>71</v>
      </c>
      <c r="AA252" t="s">
        <v>71</v>
      </c>
      <c r="AB252" t="s">
        <v>320</v>
      </c>
      <c r="AD252">
        <v>880</v>
      </c>
      <c r="AG252" t="s">
        <v>97</v>
      </c>
      <c r="AH252">
        <v>880000</v>
      </c>
      <c r="AK252" t="s">
        <v>61</v>
      </c>
      <c r="AL252">
        <v>100</v>
      </c>
      <c r="AM252" t="str">
        <f>IF(ISBLANK(AL252),"",IF(AL252&gt;=75,"Severe",IF(AL252&gt;=25,"Significant",IF(AL252&gt;=1,"Some", IF(AL252=0,"None")))))</f>
        <v>Severe</v>
      </c>
      <c r="AN252" t="str">
        <f>IF(ISBLANK(AL252),"",IF(AL252&gt;=75,"None",IF(AL252&gt;=25,"Low",IF(AL252&gt;=1,"Medium", IF(AL252=0,"High")))))</f>
        <v>None</v>
      </c>
      <c r="AO252" t="str">
        <f>AM252</f>
        <v>Severe</v>
      </c>
      <c r="AP252" t="str">
        <f>AN252</f>
        <v>None</v>
      </c>
      <c r="AQ252" t="str">
        <f>P252</f>
        <v>Lab</v>
      </c>
      <c r="AR252" s="5" t="s">
        <v>122</v>
      </c>
      <c r="BB252" t="s">
        <v>321</v>
      </c>
    </row>
    <row r="253" spans="1:94">
      <c r="A253" t="s">
        <v>322</v>
      </c>
      <c r="B253" t="str">
        <f t="shared" ref="B253:B282" si="17">RIGHT(A253,5)</f>
        <v xml:space="preserve"> 2013</v>
      </c>
      <c r="C253" t="s">
        <v>49</v>
      </c>
      <c r="D253" t="s">
        <v>50</v>
      </c>
      <c r="E253">
        <v>7440508</v>
      </c>
      <c r="F253" s="4" t="s">
        <v>51</v>
      </c>
      <c r="G253" s="4" t="s">
        <v>51</v>
      </c>
      <c r="H253" t="s">
        <v>53</v>
      </c>
      <c r="I253" s="4" t="s">
        <v>54</v>
      </c>
      <c r="J253" t="s">
        <v>230</v>
      </c>
      <c r="K253" s="4" t="s">
        <v>231</v>
      </c>
      <c r="L253" t="s">
        <v>57</v>
      </c>
      <c r="P253" t="s">
        <v>79</v>
      </c>
      <c r="R253">
        <v>200</v>
      </c>
      <c r="S253" t="s">
        <v>323</v>
      </c>
      <c r="T253">
        <v>200</v>
      </c>
      <c r="U253" t="s">
        <v>323</v>
      </c>
      <c r="V253">
        <v>35</v>
      </c>
      <c r="W253">
        <v>35</v>
      </c>
      <c r="X253" s="4" t="s">
        <v>62</v>
      </c>
      <c r="Y253">
        <v>35</v>
      </c>
      <c r="Z253" t="s">
        <v>71</v>
      </c>
      <c r="AA253" t="s">
        <v>71</v>
      </c>
      <c r="AL253">
        <v>2.4</v>
      </c>
      <c r="AM253" t="s">
        <v>324</v>
      </c>
      <c r="AN253" t="s">
        <v>66</v>
      </c>
      <c r="AO253" t="s">
        <v>325</v>
      </c>
      <c r="AP253" t="str">
        <f>AN253</f>
        <v>High</v>
      </c>
      <c r="AQ253" t="s">
        <v>79</v>
      </c>
      <c r="AW253" t="s">
        <v>326</v>
      </c>
      <c r="AX253" t="s">
        <v>69</v>
      </c>
      <c r="AY253" t="s">
        <v>69</v>
      </c>
    </row>
    <row r="254" spans="1:94">
      <c r="A254" t="s">
        <v>322</v>
      </c>
      <c r="B254" t="str">
        <f t="shared" si="17"/>
        <v xml:space="preserve"> 2013</v>
      </c>
      <c r="C254" t="s">
        <v>49</v>
      </c>
      <c r="D254" t="s">
        <v>50</v>
      </c>
      <c r="E254">
        <v>7440508</v>
      </c>
      <c r="F254" s="4" t="s">
        <v>51</v>
      </c>
      <c r="G254" s="4" t="s">
        <v>51</v>
      </c>
      <c r="H254" t="s">
        <v>53</v>
      </c>
      <c r="I254" s="4" t="s">
        <v>54</v>
      </c>
      <c r="J254" t="s">
        <v>230</v>
      </c>
      <c r="K254" s="4" t="s">
        <v>231</v>
      </c>
      <c r="L254" t="s">
        <v>57</v>
      </c>
      <c r="P254" t="s">
        <v>79</v>
      </c>
      <c r="R254">
        <v>200</v>
      </c>
      <c r="S254" t="s">
        <v>323</v>
      </c>
      <c r="T254">
        <v>200</v>
      </c>
      <c r="U254" t="s">
        <v>323</v>
      </c>
      <c r="V254">
        <v>50</v>
      </c>
      <c r="W254">
        <v>35</v>
      </c>
      <c r="X254" s="4" t="s">
        <v>62</v>
      </c>
      <c r="Y254">
        <v>35</v>
      </c>
      <c r="Z254" t="s">
        <v>71</v>
      </c>
      <c r="AA254" t="s">
        <v>71</v>
      </c>
      <c r="AL254">
        <v>7.5</v>
      </c>
      <c r="AM254" t="s">
        <v>324</v>
      </c>
      <c r="AN254" t="s">
        <v>66</v>
      </c>
      <c r="AQ254" t="s">
        <v>79</v>
      </c>
      <c r="AW254" t="s">
        <v>327</v>
      </c>
      <c r="AX254" t="s">
        <v>69</v>
      </c>
      <c r="AY254" t="s">
        <v>69</v>
      </c>
    </row>
    <row r="255" spans="1:94">
      <c r="A255" t="s">
        <v>322</v>
      </c>
      <c r="B255" t="str">
        <f t="shared" si="17"/>
        <v xml:space="preserve"> 2013</v>
      </c>
      <c r="C255" t="s">
        <v>49</v>
      </c>
      <c r="D255" t="s">
        <v>50</v>
      </c>
      <c r="E255">
        <v>7440508</v>
      </c>
      <c r="F255" s="4" t="s">
        <v>51</v>
      </c>
      <c r="G255" s="4" t="s">
        <v>51</v>
      </c>
      <c r="H255" t="s">
        <v>53</v>
      </c>
      <c r="I255" s="4" t="s">
        <v>54</v>
      </c>
      <c r="J255" t="s">
        <v>230</v>
      </c>
      <c r="K255" s="4" t="s">
        <v>231</v>
      </c>
      <c r="L255" t="s">
        <v>57</v>
      </c>
      <c r="P255" t="s">
        <v>79</v>
      </c>
      <c r="R255">
        <v>200</v>
      </c>
      <c r="S255" t="s">
        <v>323</v>
      </c>
      <c r="T255">
        <v>200</v>
      </c>
      <c r="U255" t="s">
        <v>323</v>
      </c>
      <c r="V255">
        <v>35</v>
      </c>
      <c r="W255">
        <v>35</v>
      </c>
      <c r="X255" s="4" t="s">
        <v>62</v>
      </c>
      <c r="Y255">
        <v>35</v>
      </c>
      <c r="Z255" t="s">
        <v>328</v>
      </c>
      <c r="AA255" t="s">
        <v>278</v>
      </c>
      <c r="AM255" t="s">
        <v>329</v>
      </c>
      <c r="AN255" t="s">
        <v>66</v>
      </c>
      <c r="AQ255" t="s">
        <v>79</v>
      </c>
      <c r="AW255" t="s">
        <v>326</v>
      </c>
      <c r="AX255" t="s">
        <v>69</v>
      </c>
      <c r="AY255" t="s">
        <v>69</v>
      </c>
    </row>
    <row r="256" spans="1:94">
      <c r="A256" t="s">
        <v>322</v>
      </c>
      <c r="B256" t="str">
        <f t="shared" si="17"/>
        <v xml:space="preserve"> 2013</v>
      </c>
      <c r="C256" t="s">
        <v>49</v>
      </c>
      <c r="D256" t="s">
        <v>50</v>
      </c>
      <c r="E256">
        <v>7440508</v>
      </c>
      <c r="F256" s="4" t="s">
        <v>51</v>
      </c>
      <c r="G256" s="4" t="s">
        <v>51</v>
      </c>
      <c r="H256" t="s">
        <v>53</v>
      </c>
      <c r="I256" s="4" t="s">
        <v>54</v>
      </c>
      <c r="J256" t="s">
        <v>230</v>
      </c>
      <c r="K256" s="4" t="s">
        <v>231</v>
      </c>
      <c r="L256" t="s">
        <v>57</v>
      </c>
      <c r="P256" t="s">
        <v>79</v>
      </c>
      <c r="R256">
        <v>200</v>
      </c>
      <c r="S256" t="s">
        <v>323</v>
      </c>
      <c r="T256">
        <v>200</v>
      </c>
      <c r="U256" t="s">
        <v>323</v>
      </c>
      <c r="V256">
        <v>50</v>
      </c>
      <c r="W256">
        <v>35</v>
      </c>
      <c r="X256" s="4" t="s">
        <v>62</v>
      </c>
      <c r="Y256">
        <v>35</v>
      </c>
      <c r="Z256" t="s">
        <v>328</v>
      </c>
      <c r="AA256" t="s">
        <v>278</v>
      </c>
      <c r="AM256" t="s">
        <v>329</v>
      </c>
      <c r="AN256" t="s">
        <v>66</v>
      </c>
      <c r="AQ256" t="s">
        <v>79</v>
      </c>
      <c r="AW256" t="s">
        <v>327</v>
      </c>
      <c r="AX256" t="s">
        <v>69</v>
      </c>
      <c r="AY256" t="s">
        <v>69</v>
      </c>
    </row>
    <row r="257" spans="1:51">
      <c r="A257" t="s">
        <v>322</v>
      </c>
      <c r="B257" t="str">
        <f t="shared" si="17"/>
        <v xml:space="preserve"> 2013</v>
      </c>
      <c r="C257" t="s">
        <v>49</v>
      </c>
      <c r="D257" t="s">
        <v>50</v>
      </c>
      <c r="E257">
        <v>7440508</v>
      </c>
      <c r="F257" s="4" t="s">
        <v>51</v>
      </c>
      <c r="G257" s="4" t="s">
        <v>51</v>
      </c>
      <c r="H257" t="s">
        <v>53</v>
      </c>
      <c r="I257" s="4" t="s">
        <v>54</v>
      </c>
      <c r="J257" t="s">
        <v>230</v>
      </c>
      <c r="K257" s="4" t="s">
        <v>231</v>
      </c>
      <c r="L257" t="s">
        <v>57</v>
      </c>
      <c r="P257" t="s">
        <v>79</v>
      </c>
      <c r="R257">
        <v>200</v>
      </c>
      <c r="S257" t="s">
        <v>323</v>
      </c>
      <c r="T257">
        <v>200</v>
      </c>
      <c r="U257" t="s">
        <v>323</v>
      </c>
      <c r="V257">
        <v>35</v>
      </c>
      <c r="W257">
        <v>35</v>
      </c>
      <c r="X257" s="4" t="s">
        <v>62</v>
      </c>
      <c r="Y257">
        <v>35</v>
      </c>
      <c r="Z257" t="s">
        <v>197</v>
      </c>
      <c r="AA257" t="s">
        <v>198</v>
      </c>
      <c r="AM257" t="s">
        <v>329</v>
      </c>
      <c r="AN257" t="s">
        <v>66</v>
      </c>
      <c r="AQ257" t="s">
        <v>79</v>
      </c>
      <c r="AW257" t="s">
        <v>326</v>
      </c>
      <c r="AX257" t="s">
        <v>69</v>
      </c>
      <c r="AY257" t="s">
        <v>69</v>
      </c>
    </row>
    <row r="258" spans="1:51">
      <c r="A258" t="s">
        <v>322</v>
      </c>
      <c r="B258" t="str">
        <f t="shared" si="17"/>
        <v xml:space="preserve"> 2013</v>
      </c>
      <c r="C258" t="s">
        <v>49</v>
      </c>
      <c r="D258" t="s">
        <v>50</v>
      </c>
      <c r="E258">
        <v>7440508</v>
      </c>
      <c r="F258" s="4" t="s">
        <v>51</v>
      </c>
      <c r="G258" s="4" t="s">
        <v>51</v>
      </c>
      <c r="H258" t="s">
        <v>53</v>
      </c>
      <c r="I258" s="4" t="s">
        <v>54</v>
      </c>
      <c r="J258" t="s">
        <v>230</v>
      </c>
      <c r="K258" s="4" t="s">
        <v>231</v>
      </c>
      <c r="L258" t="s">
        <v>57</v>
      </c>
      <c r="P258" t="s">
        <v>79</v>
      </c>
      <c r="R258">
        <v>200</v>
      </c>
      <c r="S258" t="s">
        <v>323</v>
      </c>
      <c r="T258">
        <v>200</v>
      </c>
      <c r="U258" t="s">
        <v>323</v>
      </c>
      <c r="V258">
        <v>50</v>
      </c>
      <c r="W258">
        <v>35</v>
      </c>
      <c r="X258" s="4" t="s">
        <v>62</v>
      </c>
      <c r="Y258">
        <v>35</v>
      </c>
      <c r="Z258" t="s">
        <v>197</v>
      </c>
      <c r="AA258" t="s">
        <v>198</v>
      </c>
      <c r="AM258" t="s">
        <v>329</v>
      </c>
      <c r="AN258" t="s">
        <v>66</v>
      </c>
      <c r="AQ258" t="s">
        <v>79</v>
      </c>
      <c r="AW258" t="s">
        <v>327</v>
      </c>
      <c r="AX258" t="s">
        <v>69</v>
      </c>
      <c r="AY258" t="s">
        <v>69</v>
      </c>
    </row>
    <row r="259" spans="1:51" ht="47.25">
      <c r="A259" t="s">
        <v>322</v>
      </c>
      <c r="B259" t="str">
        <f t="shared" si="17"/>
        <v xml:space="preserve"> 2013</v>
      </c>
      <c r="C259" t="s">
        <v>49</v>
      </c>
      <c r="D259" t="s">
        <v>50</v>
      </c>
      <c r="E259" s="10" t="s">
        <v>183</v>
      </c>
      <c r="F259" t="s">
        <v>184</v>
      </c>
      <c r="G259" t="s">
        <v>185</v>
      </c>
      <c r="H259" t="s">
        <v>53</v>
      </c>
      <c r="I259" s="4" t="s">
        <v>54</v>
      </c>
      <c r="J259" t="s">
        <v>230</v>
      </c>
      <c r="K259" s="4" t="s">
        <v>231</v>
      </c>
      <c r="L259" t="s">
        <v>57</v>
      </c>
      <c r="P259" t="s">
        <v>79</v>
      </c>
      <c r="R259">
        <v>200</v>
      </c>
      <c r="S259" t="s">
        <v>323</v>
      </c>
      <c r="T259">
        <v>200</v>
      </c>
      <c r="U259" t="s">
        <v>323</v>
      </c>
      <c r="V259">
        <v>35</v>
      </c>
      <c r="W259">
        <v>35</v>
      </c>
      <c r="X259" s="4" t="s">
        <v>62</v>
      </c>
      <c r="Y259">
        <v>35</v>
      </c>
      <c r="Z259" t="s">
        <v>71</v>
      </c>
      <c r="AA259" t="s">
        <v>71</v>
      </c>
      <c r="AL259">
        <v>0</v>
      </c>
      <c r="AM259" t="str">
        <f>IF(ISBLANK(AL259),"",IF(AL259&gt;=75,"Severe",IF(AL259&gt;=25,"Significant",IF(AL259&gt;=1,"Some", IF(AL259=0,"None")))))</f>
        <v>None</v>
      </c>
      <c r="AN259" t="str">
        <f>IF(ISBLANK(AL259),"",IF(AL259&gt;=75,"None",IF(AL259&gt;=25,"Low",IF(AL259&gt;=1,"Medium", IF(AL259=0,"High")))))</f>
        <v>High</v>
      </c>
      <c r="AO259" t="str">
        <f>AM259</f>
        <v>None</v>
      </c>
      <c r="AP259" t="str">
        <f>AN259</f>
        <v>High</v>
      </c>
      <c r="AQ259" t="s">
        <v>79</v>
      </c>
      <c r="AR259" s="5" t="s">
        <v>330</v>
      </c>
      <c r="AW259" t="s">
        <v>331</v>
      </c>
      <c r="AX259" t="s">
        <v>69</v>
      </c>
      <c r="AY259" t="s">
        <v>69</v>
      </c>
    </row>
    <row r="260" spans="1:51">
      <c r="A260" t="s">
        <v>322</v>
      </c>
      <c r="B260" t="str">
        <f t="shared" si="17"/>
        <v xml:space="preserve"> 2013</v>
      </c>
      <c r="C260" t="s">
        <v>49</v>
      </c>
      <c r="D260" t="s">
        <v>50</v>
      </c>
      <c r="E260" s="10" t="s">
        <v>183</v>
      </c>
      <c r="F260" t="s">
        <v>184</v>
      </c>
      <c r="G260" t="s">
        <v>185</v>
      </c>
      <c r="H260" t="s">
        <v>53</v>
      </c>
      <c r="I260" s="4" t="s">
        <v>54</v>
      </c>
      <c r="J260" t="s">
        <v>230</v>
      </c>
      <c r="K260" s="4" t="s">
        <v>231</v>
      </c>
      <c r="L260" t="s">
        <v>57</v>
      </c>
      <c r="P260" t="s">
        <v>79</v>
      </c>
      <c r="R260">
        <v>200</v>
      </c>
      <c r="S260" t="s">
        <v>323</v>
      </c>
      <c r="T260">
        <v>200</v>
      </c>
      <c r="U260" t="s">
        <v>323</v>
      </c>
      <c r="V260">
        <v>35</v>
      </c>
      <c r="W260">
        <v>35</v>
      </c>
      <c r="X260" s="4" t="s">
        <v>62</v>
      </c>
      <c r="Y260">
        <v>35</v>
      </c>
      <c r="Z260" t="s">
        <v>328</v>
      </c>
      <c r="AA260" t="s">
        <v>278</v>
      </c>
      <c r="AM260" t="s">
        <v>329</v>
      </c>
      <c r="AN260" t="s">
        <v>66</v>
      </c>
      <c r="AQ260" t="s">
        <v>79</v>
      </c>
      <c r="AW260" t="s">
        <v>331</v>
      </c>
      <c r="AX260" t="s">
        <v>69</v>
      </c>
      <c r="AY260" t="s">
        <v>69</v>
      </c>
    </row>
    <row r="261" spans="1:51">
      <c r="A261" t="s">
        <v>322</v>
      </c>
      <c r="B261" t="str">
        <f t="shared" si="17"/>
        <v xml:space="preserve"> 2013</v>
      </c>
      <c r="C261" t="s">
        <v>49</v>
      </c>
      <c r="D261" t="s">
        <v>50</v>
      </c>
      <c r="E261" s="10" t="s">
        <v>183</v>
      </c>
      <c r="F261" t="s">
        <v>184</v>
      </c>
      <c r="G261" t="s">
        <v>185</v>
      </c>
      <c r="H261" t="s">
        <v>53</v>
      </c>
      <c r="I261" s="4" t="s">
        <v>54</v>
      </c>
      <c r="J261" t="s">
        <v>230</v>
      </c>
      <c r="K261" s="4" t="s">
        <v>231</v>
      </c>
      <c r="L261" t="s">
        <v>57</v>
      </c>
      <c r="P261" t="s">
        <v>79</v>
      </c>
      <c r="R261">
        <v>200</v>
      </c>
      <c r="S261" t="s">
        <v>323</v>
      </c>
      <c r="T261">
        <v>200</v>
      </c>
      <c r="U261" t="s">
        <v>323</v>
      </c>
      <c r="V261">
        <v>35</v>
      </c>
      <c r="W261">
        <v>35</v>
      </c>
      <c r="X261" s="4" t="s">
        <v>62</v>
      </c>
      <c r="Y261">
        <v>35</v>
      </c>
      <c r="Z261" t="s">
        <v>197</v>
      </c>
      <c r="AA261" t="s">
        <v>198</v>
      </c>
      <c r="AM261" t="s">
        <v>329</v>
      </c>
      <c r="AN261" t="s">
        <v>66</v>
      </c>
      <c r="AQ261" t="s">
        <v>79</v>
      </c>
      <c r="AW261" t="s">
        <v>331</v>
      </c>
      <c r="AX261" t="s">
        <v>69</v>
      </c>
      <c r="AY261" t="s">
        <v>69</v>
      </c>
    </row>
    <row r="262" spans="1:51">
      <c r="A262" t="s">
        <v>322</v>
      </c>
      <c r="B262" t="str">
        <f t="shared" si="17"/>
        <v xml:space="preserve"> 2013</v>
      </c>
      <c r="C262" t="s">
        <v>49</v>
      </c>
      <c r="D262" t="s">
        <v>199</v>
      </c>
      <c r="F262" s="4" t="s">
        <v>51</v>
      </c>
      <c r="G262" s="4" t="s">
        <v>332</v>
      </c>
      <c r="H262" t="s">
        <v>53</v>
      </c>
      <c r="I262" s="4" t="s">
        <v>54</v>
      </c>
      <c r="J262" t="s">
        <v>230</v>
      </c>
      <c r="K262" s="4" t="s">
        <v>231</v>
      </c>
      <c r="L262" t="s">
        <v>57</v>
      </c>
      <c r="P262" t="s">
        <v>79</v>
      </c>
      <c r="R262">
        <v>200</v>
      </c>
      <c r="S262" t="s">
        <v>323</v>
      </c>
      <c r="T262">
        <v>200</v>
      </c>
      <c r="U262" t="s">
        <v>323</v>
      </c>
      <c r="V262">
        <v>35</v>
      </c>
      <c r="W262">
        <v>35</v>
      </c>
      <c r="X262" s="4" t="s">
        <v>62</v>
      </c>
      <c r="Y262">
        <v>35</v>
      </c>
      <c r="Z262" t="s">
        <v>71</v>
      </c>
      <c r="AA262" t="s">
        <v>71</v>
      </c>
      <c r="AL262">
        <v>2.4</v>
      </c>
      <c r="AM262" t="s">
        <v>324</v>
      </c>
      <c r="AN262" t="s">
        <v>66</v>
      </c>
      <c r="AO262" t="s">
        <v>325</v>
      </c>
      <c r="AP262" t="str">
        <f>AN262</f>
        <v>High</v>
      </c>
      <c r="AQ262" t="s">
        <v>79</v>
      </c>
      <c r="AW262" t="s">
        <v>326</v>
      </c>
      <c r="AX262" t="s">
        <v>69</v>
      </c>
      <c r="AY262" t="s">
        <v>69</v>
      </c>
    </row>
    <row r="263" spans="1:51">
      <c r="A263" t="s">
        <v>322</v>
      </c>
      <c r="B263" t="str">
        <f t="shared" si="17"/>
        <v xml:space="preserve"> 2013</v>
      </c>
      <c r="C263" t="s">
        <v>49</v>
      </c>
      <c r="D263" t="s">
        <v>199</v>
      </c>
      <c r="F263" s="4" t="s">
        <v>51</v>
      </c>
      <c r="G263" s="4" t="s">
        <v>332</v>
      </c>
      <c r="H263" t="s">
        <v>53</v>
      </c>
      <c r="I263" s="4" t="s">
        <v>54</v>
      </c>
      <c r="J263" t="s">
        <v>230</v>
      </c>
      <c r="K263" s="4" t="s">
        <v>231</v>
      </c>
      <c r="L263" t="s">
        <v>57</v>
      </c>
      <c r="P263" t="s">
        <v>79</v>
      </c>
      <c r="R263">
        <v>200</v>
      </c>
      <c r="S263" t="s">
        <v>323</v>
      </c>
      <c r="T263">
        <v>200</v>
      </c>
      <c r="U263" t="s">
        <v>323</v>
      </c>
      <c r="V263">
        <v>50</v>
      </c>
      <c r="W263">
        <v>35</v>
      </c>
      <c r="X263" s="4" t="s">
        <v>62</v>
      </c>
      <c r="Y263">
        <v>35</v>
      </c>
      <c r="Z263" t="s">
        <v>71</v>
      </c>
      <c r="AA263" t="s">
        <v>71</v>
      </c>
      <c r="AL263">
        <v>15.5</v>
      </c>
      <c r="AM263" t="s">
        <v>324</v>
      </c>
      <c r="AN263" t="s">
        <v>66</v>
      </c>
      <c r="AQ263" t="s">
        <v>79</v>
      </c>
      <c r="AW263" t="s">
        <v>327</v>
      </c>
      <c r="AX263" t="s">
        <v>69</v>
      </c>
      <c r="AY263" t="s">
        <v>69</v>
      </c>
    </row>
    <row r="264" spans="1:51">
      <c r="A264" t="s">
        <v>322</v>
      </c>
      <c r="B264" t="str">
        <f t="shared" si="17"/>
        <v xml:space="preserve"> 2013</v>
      </c>
      <c r="C264" t="s">
        <v>49</v>
      </c>
      <c r="D264" t="s">
        <v>199</v>
      </c>
      <c r="F264" s="4" t="s">
        <v>51</v>
      </c>
      <c r="G264" s="4" t="s">
        <v>332</v>
      </c>
      <c r="H264" t="s">
        <v>53</v>
      </c>
      <c r="I264" s="4" t="s">
        <v>54</v>
      </c>
      <c r="J264" t="s">
        <v>230</v>
      </c>
      <c r="K264" s="4" t="s">
        <v>231</v>
      </c>
      <c r="L264" t="s">
        <v>57</v>
      </c>
      <c r="P264" t="s">
        <v>79</v>
      </c>
      <c r="R264">
        <v>200</v>
      </c>
      <c r="S264" t="s">
        <v>323</v>
      </c>
      <c r="T264">
        <v>200</v>
      </c>
      <c r="U264" t="s">
        <v>323</v>
      </c>
      <c r="V264">
        <v>35</v>
      </c>
      <c r="W264">
        <v>35</v>
      </c>
      <c r="X264" s="4" t="s">
        <v>62</v>
      </c>
      <c r="Y264">
        <v>35</v>
      </c>
      <c r="Z264" t="s">
        <v>328</v>
      </c>
      <c r="AA264" t="s">
        <v>278</v>
      </c>
      <c r="AM264" t="s">
        <v>329</v>
      </c>
      <c r="AN264" t="s">
        <v>66</v>
      </c>
      <c r="AQ264" t="s">
        <v>79</v>
      </c>
      <c r="AW264" t="s">
        <v>326</v>
      </c>
      <c r="AX264" t="s">
        <v>69</v>
      </c>
      <c r="AY264" t="s">
        <v>69</v>
      </c>
    </row>
    <row r="265" spans="1:51">
      <c r="A265" t="s">
        <v>322</v>
      </c>
      <c r="B265" t="str">
        <f t="shared" si="17"/>
        <v xml:space="preserve"> 2013</v>
      </c>
      <c r="C265" t="s">
        <v>49</v>
      </c>
      <c r="D265" t="s">
        <v>199</v>
      </c>
      <c r="F265" s="4" t="s">
        <v>51</v>
      </c>
      <c r="G265" s="4" t="s">
        <v>332</v>
      </c>
      <c r="H265" t="s">
        <v>53</v>
      </c>
      <c r="I265" s="4" t="s">
        <v>54</v>
      </c>
      <c r="J265" t="s">
        <v>230</v>
      </c>
      <c r="K265" s="4" t="s">
        <v>231</v>
      </c>
      <c r="L265" t="s">
        <v>57</v>
      </c>
      <c r="P265" t="s">
        <v>79</v>
      </c>
      <c r="R265">
        <v>200</v>
      </c>
      <c r="S265" t="s">
        <v>323</v>
      </c>
      <c r="T265">
        <v>200</v>
      </c>
      <c r="U265" t="s">
        <v>323</v>
      </c>
      <c r="V265">
        <v>50</v>
      </c>
      <c r="W265">
        <v>35</v>
      </c>
      <c r="X265" s="4" t="s">
        <v>62</v>
      </c>
      <c r="Y265">
        <v>35</v>
      </c>
      <c r="Z265" t="s">
        <v>328</v>
      </c>
      <c r="AA265" t="s">
        <v>278</v>
      </c>
      <c r="AM265" t="s">
        <v>329</v>
      </c>
      <c r="AN265" t="s">
        <v>66</v>
      </c>
      <c r="AQ265" t="s">
        <v>79</v>
      </c>
      <c r="AW265" t="s">
        <v>327</v>
      </c>
      <c r="AX265" t="s">
        <v>69</v>
      </c>
      <c r="AY265" t="s">
        <v>69</v>
      </c>
    </row>
    <row r="266" spans="1:51">
      <c r="A266" t="s">
        <v>322</v>
      </c>
      <c r="B266" t="str">
        <f t="shared" si="17"/>
        <v xml:space="preserve"> 2013</v>
      </c>
      <c r="C266" t="s">
        <v>49</v>
      </c>
      <c r="D266" t="s">
        <v>199</v>
      </c>
      <c r="F266" s="4" t="s">
        <v>51</v>
      </c>
      <c r="G266" s="4" t="s">
        <v>332</v>
      </c>
      <c r="H266" t="s">
        <v>53</v>
      </c>
      <c r="I266" s="4" t="s">
        <v>54</v>
      </c>
      <c r="J266" t="s">
        <v>230</v>
      </c>
      <c r="K266" s="4" t="s">
        <v>231</v>
      </c>
      <c r="L266" t="s">
        <v>57</v>
      </c>
      <c r="P266" t="s">
        <v>79</v>
      </c>
      <c r="R266">
        <v>200</v>
      </c>
      <c r="S266" t="s">
        <v>323</v>
      </c>
      <c r="T266">
        <v>200</v>
      </c>
      <c r="U266" t="s">
        <v>323</v>
      </c>
      <c r="V266">
        <v>35</v>
      </c>
      <c r="W266">
        <v>35</v>
      </c>
      <c r="X266" s="4" t="s">
        <v>62</v>
      </c>
      <c r="Y266">
        <v>35</v>
      </c>
      <c r="Z266" t="s">
        <v>197</v>
      </c>
      <c r="AA266" t="s">
        <v>198</v>
      </c>
      <c r="AM266" t="s">
        <v>329</v>
      </c>
      <c r="AN266" t="s">
        <v>66</v>
      </c>
      <c r="AQ266" t="s">
        <v>79</v>
      </c>
      <c r="AW266" t="s">
        <v>326</v>
      </c>
      <c r="AX266" t="s">
        <v>69</v>
      </c>
      <c r="AY266" t="s">
        <v>69</v>
      </c>
    </row>
    <row r="267" spans="1:51">
      <c r="A267" t="s">
        <v>322</v>
      </c>
      <c r="B267" t="str">
        <f t="shared" si="17"/>
        <v xml:space="preserve"> 2013</v>
      </c>
      <c r="C267" t="s">
        <v>49</v>
      </c>
      <c r="D267" t="s">
        <v>199</v>
      </c>
      <c r="F267" s="4" t="s">
        <v>51</v>
      </c>
      <c r="G267" s="4" t="s">
        <v>332</v>
      </c>
      <c r="H267" t="s">
        <v>53</v>
      </c>
      <c r="I267" s="4" t="s">
        <v>54</v>
      </c>
      <c r="J267" t="s">
        <v>230</v>
      </c>
      <c r="K267" s="4" t="s">
        <v>231</v>
      </c>
      <c r="L267" t="s">
        <v>57</v>
      </c>
      <c r="P267" t="s">
        <v>79</v>
      </c>
      <c r="R267">
        <v>200</v>
      </c>
      <c r="S267" t="s">
        <v>323</v>
      </c>
      <c r="T267">
        <v>200</v>
      </c>
      <c r="U267" t="s">
        <v>323</v>
      </c>
      <c r="V267">
        <v>50</v>
      </c>
      <c r="W267">
        <v>35</v>
      </c>
      <c r="X267" s="4" t="s">
        <v>62</v>
      </c>
      <c r="Y267">
        <v>35</v>
      </c>
      <c r="Z267" t="s">
        <v>197</v>
      </c>
      <c r="AA267" t="s">
        <v>198</v>
      </c>
      <c r="AM267" t="s">
        <v>329</v>
      </c>
      <c r="AN267" t="s">
        <v>66</v>
      </c>
      <c r="AQ267" t="s">
        <v>79</v>
      </c>
      <c r="AW267" t="s">
        <v>327</v>
      </c>
      <c r="AX267" t="s">
        <v>69</v>
      </c>
      <c r="AY267" t="s">
        <v>69</v>
      </c>
    </row>
    <row r="268" spans="1:51">
      <c r="A268" t="s">
        <v>322</v>
      </c>
      <c r="B268" t="str">
        <f t="shared" si="17"/>
        <v xml:space="preserve"> 2013</v>
      </c>
      <c r="C268" t="s">
        <v>49</v>
      </c>
      <c r="D268" t="s">
        <v>199</v>
      </c>
      <c r="F268" s="4" t="s">
        <v>51</v>
      </c>
      <c r="G268" s="4" t="s">
        <v>333</v>
      </c>
      <c r="H268" t="s">
        <v>53</v>
      </c>
      <c r="I268" s="4" t="s">
        <v>54</v>
      </c>
      <c r="J268" t="s">
        <v>230</v>
      </c>
      <c r="K268" s="4" t="s">
        <v>231</v>
      </c>
      <c r="L268" t="s">
        <v>57</v>
      </c>
      <c r="P268" t="s">
        <v>79</v>
      </c>
      <c r="R268">
        <v>200</v>
      </c>
      <c r="S268" t="s">
        <v>323</v>
      </c>
      <c r="T268">
        <v>200</v>
      </c>
      <c r="U268" t="s">
        <v>323</v>
      </c>
      <c r="V268">
        <v>35</v>
      </c>
      <c r="W268">
        <v>35</v>
      </c>
      <c r="X268" s="4" t="s">
        <v>62</v>
      </c>
      <c r="Y268">
        <v>35</v>
      </c>
      <c r="Z268" t="s">
        <v>71</v>
      </c>
      <c r="AA268" t="s">
        <v>71</v>
      </c>
      <c r="AL268">
        <v>14.3</v>
      </c>
      <c r="AM268" t="s">
        <v>324</v>
      </c>
      <c r="AN268" t="s">
        <v>66</v>
      </c>
      <c r="AO268" t="s">
        <v>325</v>
      </c>
      <c r="AP268" t="str">
        <f>AN268</f>
        <v>High</v>
      </c>
      <c r="AQ268" t="s">
        <v>79</v>
      </c>
      <c r="AW268" t="s">
        <v>326</v>
      </c>
      <c r="AX268" t="s">
        <v>69</v>
      </c>
      <c r="AY268" t="s">
        <v>69</v>
      </c>
    </row>
    <row r="269" spans="1:51">
      <c r="A269" t="s">
        <v>322</v>
      </c>
      <c r="B269" t="str">
        <f t="shared" si="17"/>
        <v xml:space="preserve"> 2013</v>
      </c>
      <c r="C269" t="s">
        <v>49</v>
      </c>
      <c r="D269" t="s">
        <v>199</v>
      </c>
      <c r="F269" s="4" t="s">
        <v>51</v>
      </c>
      <c r="G269" s="4" t="s">
        <v>333</v>
      </c>
      <c r="H269" t="s">
        <v>53</v>
      </c>
      <c r="I269" s="4" t="s">
        <v>54</v>
      </c>
      <c r="J269" t="s">
        <v>230</v>
      </c>
      <c r="K269" s="4" t="s">
        <v>231</v>
      </c>
      <c r="L269" t="s">
        <v>57</v>
      </c>
      <c r="P269" t="s">
        <v>79</v>
      </c>
      <c r="R269">
        <v>200</v>
      </c>
      <c r="S269" t="s">
        <v>323</v>
      </c>
      <c r="T269">
        <v>200</v>
      </c>
      <c r="U269" t="s">
        <v>323</v>
      </c>
      <c r="V269">
        <v>50</v>
      </c>
      <c r="W269">
        <v>35</v>
      </c>
      <c r="X269" s="4" t="s">
        <v>62</v>
      </c>
      <c r="Y269">
        <v>35</v>
      </c>
      <c r="Z269" t="s">
        <v>71</v>
      </c>
      <c r="AA269" t="s">
        <v>71</v>
      </c>
      <c r="AL269">
        <v>4.5</v>
      </c>
      <c r="AM269" t="s">
        <v>324</v>
      </c>
      <c r="AN269" t="s">
        <v>66</v>
      </c>
      <c r="AQ269" t="s">
        <v>79</v>
      </c>
      <c r="AW269" t="s">
        <v>327</v>
      </c>
      <c r="AX269" t="s">
        <v>69</v>
      </c>
      <c r="AY269" t="s">
        <v>69</v>
      </c>
    </row>
    <row r="270" spans="1:51">
      <c r="A270" t="s">
        <v>322</v>
      </c>
      <c r="B270" t="str">
        <f t="shared" si="17"/>
        <v xml:space="preserve"> 2013</v>
      </c>
      <c r="C270" t="s">
        <v>49</v>
      </c>
      <c r="D270" t="s">
        <v>199</v>
      </c>
      <c r="F270" s="4" t="s">
        <v>51</v>
      </c>
      <c r="G270" s="4" t="s">
        <v>333</v>
      </c>
      <c r="H270" t="s">
        <v>53</v>
      </c>
      <c r="I270" s="4" t="s">
        <v>54</v>
      </c>
      <c r="J270" t="s">
        <v>230</v>
      </c>
      <c r="K270" s="4" t="s">
        <v>231</v>
      </c>
      <c r="L270" t="s">
        <v>57</v>
      </c>
      <c r="P270" t="s">
        <v>79</v>
      </c>
      <c r="R270">
        <v>200</v>
      </c>
      <c r="S270" t="s">
        <v>323</v>
      </c>
      <c r="T270">
        <v>200</v>
      </c>
      <c r="U270" t="s">
        <v>323</v>
      </c>
      <c r="V270">
        <v>35</v>
      </c>
      <c r="W270">
        <v>35</v>
      </c>
      <c r="X270" s="4" t="s">
        <v>62</v>
      </c>
      <c r="Y270">
        <v>35</v>
      </c>
      <c r="Z270" t="s">
        <v>328</v>
      </c>
      <c r="AA270" t="s">
        <v>278</v>
      </c>
      <c r="AM270" t="s">
        <v>329</v>
      </c>
      <c r="AN270" t="s">
        <v>66</v>
      </c>
      <c r="AQ270" t="s">
        <v>79</v>
      </c>
      <c r="AW270" t="s">
        <v>326</v>
      </c>
      <c r="AX270" t="s">
        <v>69</v>
      </c>
      <c r="AY270" t="s">
        <v>69</v>
      </c>
    </row>
    <row r="271" spans="1:51">
      <c r="A271" t="s">
        <v>322</v>
      </c>
      <c r="B271" t="str">
        <f t="shared" si="17"/>
        <v xml:space="preserve"> 2013</v>
      </c>
      <c r="C271" t="s">
        <v>49</v>
      </c>
      <c r="D271" t="s">
        <v>199</v>
      </c>
      <c r="F271" s="4" t="s">
        <v>51</v>
      </c>
      <c r="G271" s="4" t="s">
        <v>333</v>
      </c>
      <c r="H271" t="s">
        <v>53</v>
      </c>
      <c r="I271" s="4" t="s">
        <v>54</v>
      </c>
      <c r="J271" t="s">
        <v>230</v>
      </c>
      <c r="K271" s="4" t="s">
        <v>231</v>
      </c>
      <c r="L271" t="s">
        <v>57</v>
      </c>
      <c r="P271" t="s">
        <v>79</v>
      </c>
      <c r="R271">
        <v>200</v>
      </c>
      <c r="S271" t="s">
        <v>323</v>
      </c>
      <c r="T271">
        <v>200</v>
      </c>
      <c r="U271" t="s">
        <v>323</v>
      </c>
      <c r="V271">
        <v>50</v>
      </c>
      <c r="W271">
        <v>35</v>
      </c>
      <c r="X271" s="4" t="s">
        <v>62</v>
      </c>
      <c r="Y271">
        <v>35</v>
      </c>
      <c r="Z271" t="s">
        <v>328</v>
      </c>
      <c r="AA271" t="s">
        <v>278</v>
      </c>
      <c r="AM271" t="s">
        <v>329</v>
      </c>
      <c r="AN271" t="s">
        <v>66</v>
      </c>
      <c r="AQ271" t="s">
        <v>79</v>
      </c>
      <c r="AW271" t="s">
        <v>327</v>
      </c>
      <c r="AX271" t="s">
        <v>69</v>
      </c>
      <c r="AY271" t="s">
        <v>69</v>
      </c>
    </row>
    <row r="272" spans="1:51">
      <c r="A272" t="s">
        <v>322</v>
      </c>
      <c r="B272" t="str">
        <f t="shared" si="17"/>
        <v xml:space="preserve"> 2013</v>
      </c>
      <c r="C272" t="s">
        <v>49</v>
      </c>
      <c r="D272" t="s">
        <v>199</v>
      </c>
      <c r="F272" s="4" t="s">
        <v>51</v>
      </c>
      <c r="G272" s="4" t="s">
        <v>333</v>
      </c>
      <c r="H272" t="s">
        <v>53</v>
      </c>
      <c r="I272" s="4" t="s">
        <v>54</v>
      </c>
      <c r="J272" t="s">
        <v>230</v>
      </c>
      <c r="K272" s="4" t="s">
        <v>231</v>
      </c>
      <c r="L272" t="s">
        <v>57</v>
      </c>
      <c r="P272" t="s">
        <v>79</v>
      </c>
      <c r="R272">
        <v>200</v>
      </c>
      <c r="S272" t="s">
        <v>323</v>
      </c>
      <c r="T272">
        <v>200</v>
      </c>
      <c r="U272" t="s">
        <v>323</v>
      </c>
      <c r="V272">
        <v>35</v>
      </c>
      <c r="W272">
        <v>35</v>
      </c>
      <c r="X272" s="4" t="s">
        <v>62</v>
      </c>
      <c r="Y272">
        <v>35</v>
      </c>
      <c r="Z272" t="s">
        <v>197</v>
      </c>
      <c r="AA272" t="s">
        <v>198</v>
      </c>
      <c r="AM272" t="s">
        <v>329</v>
      </c>
      <c r="AN272" t="s">
        <v>66</v>
      </c>
      <c r="AQ272" t="s">
        <v>79</v>
      </c>
      <c r="AW272" t="s">
        <v>326</v>
      </c>
      <c r="AX272" t="s">
        <v>69</v>
      </c>
      <c r="AY272" t="s">
        <v>69</v>
      </c>
    </row>
    <row r="273" spans="1:54">
      <c r="A273" t="s">
        <v>322</v>
      </c>
      <c r="B273" t="str">
        <f t="shared" si="17"/>
        <v xml:space="preserve"> 2013</v>
      </c>
      <c r="C273" t="s">
        <v>49</v>
      </c>
      <c r="D273" t="s">
        <v>199</v>
      </c>
      <c r="F273" s="4" t="s">
        <v>51</v>
      </c>
      <c r="G273" s="4" t="s">
        <v>333</v>
      </c>
      <c r="H273" t="s">
        <v>53</v>
      </c>
      <c r="I273" s="4" t="s">
        <v>54</v>
      </c>
      <c r="J273" t="s">
        <v>230</v>
      </c>
      <c r="K273" s="4" t="s">
        <v>231</v>
      </c>
      <c r="L273" t="s">
        <v>57</v>
      </c>
      <c r="P273" t="s">
        <v>79</v>
      </c>
      <c r="R273">
        <v>200</v>
      </c>
      <c r="S273" t="s">
        <v>323</v>
      </c>
      <c r="T273">
        <v>200</v>
      </c>
      <c r="U273" t="s">
        <v>323</v>
      </c>
      <c r="V273">
        <v>50</v>
      </c>
      <c r="W273">
        <v>35</v>
      </c>
      <c r="X273" s="4" t="s">
        <v>62</v>
      </c>
      <c r="Y273">
        <v>35</v>
      </c>
      <c r="Z273" t="s">
        <v>197</v>
      </c>
      <c r="AA273" t="s">
        <v>198</v>
      </c>
      <c r="AM273" t="s">
        <v>329</v>
      </c>
      <c r="AN273" t="s">
        <v>66</v>
      </c>
      <c r="AQ273" t="s">
        <v>79</v>
      </c>
      <c r="AW273" t="s">
        <v>327</v>
      </c>
      <c r="AX273" t="s">
        <v>69</v>
      </c>
      <c r="AY273" t="s">
        <v>69</v>
      </c>
    </row>
    <row r="274" spans="1:54">
      <c r="A274" t="s">
        <v>322</v>
      </c>
      <c r="B274" t="str">
        <f t="shared" si="17"/>
        <v xml:space="preserve"> 2013</v>
      </c>
      <c r="C274" t="s">
        <v>49</v>
      </c>
      <c r="D274" t="s">
        <v>199</v>
      </c>
      <c r="F274" s="4" t="s">
        <v>184</v>
      </c>
      <c r="G274" s="4" t="s">
        <v>334</v>
      </c>
      <c r="H274" t="s">
        <v>53</v>
      </c>
      <c r="I274" s="4" t="s">
        <v>54</v>
      </c>
      <c r="J274" t="s">
        <v>230</v>
      </c>
      <c r="K274" s="4" t="s">
        <v>231</v>
      </c>
      <c r="L274" t="s">
        <v>57</v>
      </c>
      <c r="P274" t="s">
        <v>79</v>
      </c>
      <c r="R274">
        <v>200</v>
      </c>
      <c r="S274" t="s">
        <v>323</v>
      </c>
      <c r="T274">
        <v>200</v>
      </c>
      <c r="U274" t="s">
        <v>323</v>
      </c>
      <c r="V274">
        <v>35</v>
      </c>
      <c r="W274">
        <v>35</v>
      </c>
      <c r="X274" s="4" t="s">
        <v>62</v>
      </c>
      <c r="Y274">
        <v>35</v>
      </c>
      <c r="Z274" t="s">
        <v>71</v>
      </c>
      <c r="AA274" t="s">
        <v>71</v>
      </c>
      <c r="AL274">
        <v>0</v>
      </c>
      <c r="AM274" t="str">
        <f>IF(ISBLANK(AL274),"",IF(AL274&gt;=75,"Severe",IF(AL274&gt;=25,"Significant",IF(AL274&gt;=1,"Some", IF(AL274=0,"None")))))</f>
        <v>None</v>
      </c>
      <c r="AN274" t="str">
        <f>IF(ISBLANK(AL274),"",IF(AL274&gt;=75,"None",IF(AL274&gt;=25,"Low",IF(AL274&gt;=1,"Medium", IF(AL274=0,"High")))))</f>
        <v>High</v>
      </c>
      <c r="AO274" t="str">
        <f>AM274</f>
        <v>None</v>
      </c>
      <c r="AP274" t="str">
        <f>AN274</f>
        <v>High</v>
      </c>
      <c r="AQ274" t="s">
        <v>79</v>
      </c>
      <c r="AW274" t="s">
        <v>331</v>
      </c>
      <c r="AX274" t="s">
        <v>69</v>
      </c>
      <c r="AY274" t="s">
        <v>69</v>
      </c>
    </row>
    <row r="275" spans="1:54">
      <c r="A275" t="s">
        <v>322</v>
      </c>
      <c r="B275" t="str">
        <f t="shared" si="17"/>
        <v xml:space="preserve"> 2013</v>
      </c>
      <c r="C275" t="s">
        <v>49</v>
      </c>
      <c r="D275" t="s">
        <v>199</v>
      </c>
      <c r="F275" s="4" t="s">
        <v>184</v>
      </c>
      <c r="G275" s="4" t="s">
        <v>334</v>
      </c>
      <c r="H275" t="s">
        <v>53</v>
      </c>
      <c r="I275" s="4" t="s">
        <v>54</v>
      </c>
      <c r="J275" t="s">
        <v>230</v>
      </c>
      <c r="K275" s="4" t="s">
        <v>231</v>
      </c>
      <c r="L275" t="s">
        <v>57</v>
      </c>
      <c r="P275" t="s">
        <v>79</v>
      </c>
      <c r="R275">
        <v>200</v>
      </c>
      <c r="S275" t="s">
        <v>323</v>
      </c>
      <c r="T275">
        <v>200</v>
      </c>
      <c r="U275" t="s">
        <v>323</v>
      </c>
      <c r="V275">
        <v>35</v>
      </c>
      <c r="W275">
        <v>35</v>
      </c>
      <c r="X275" s="4" t="s">
        <v>62</v>
      </c>
      <c r="Y275">
        <v>35</v>
      </c>
      <c r="Z275" t="s">
        <v>328</v>
      </c>
      <c r="AA275" t="s">
        <v>278</v>
      </c>
      <c r="AM275" t="s">
        <v>329</v>
      </c>
      <c r="AN275" t="s">
        <v>66</v>
      </c>
      <c r="AQ275" t="s">
        <v>79</v>
      </c>
      <c r="AW275" t="s">
        <v>331</v>
      </c>
      <c r="AX275" t="s">
        <v>69</v>
      </c>
      <c r="AY275" t="s">
        <v>69</v>
      </c>
    </row>
    <row r="276" spans="1:54">
      <c r="A276" t="s">
        <v>322</v>
      </c>
      <c r="B276" t="str">
        <f t="shared" si="17"/>
        <v xml:space="preserve"> 2013</v>
      </c>
      <c r="C276" t="s">
        <v>49</v>
      </c>
      <c r="D276" t="s">
        <v>199</v>
      </c>
      <c r="F276" s="4" t="s">
        <v>184</v>
      </c>
      <c r="G276" s="4" t="s">
        <v>334</v>
      </c>
      <c r="H276" t="s">
        <v>53</v>
      </c>
      <c r="I276" s="4" t="s">
        <v>54</v>
      </c>
      <c r="J276" t="s">
        <v>230</v>
      </c>
      <c r="K276" s="4" t="s">
        <v>231</v>
      </c>
      <c r="L276" t="s">
        <v>57</v>
      </c>
      <c r="P276" t="s">
        <v>79</v>
      </c>
      <c r="R276">
        <v>200</v>
      </c>
      <c r="S276" t="s">
        <v>323</v>
      </c>
      <c r="T276">
        <v>200</v>
      </c>
      <c r="U276" t="s">
        <v>323</v>
      </c>
      <c r="V276">
        <v>35</v>
      </c>
      <c r="W276">
        <v>35</v>
      </c>
      <c r="X276" s="4" t="s">
        <v>62</v>
      </c>
      <c r="Y276">
        <v>35</v>
      </c>
      <c r="Z276" t="s">
        <v>197</v>
      </c>
      <c r="AA276" t="s">
        <v>198</v>
      </c>
      <c r="AM276" t="s">
        <v>329</v>
      </c>
      <c r="AN276" t="s">
        <v>66</v>
      </c>
      <c r="AQ276" t="s">
        <v>79</v>
      </c>
      <c r="AW276" t="s">
        <v>331</v>
      </c>
      <c r="AX276" t="s">
        <v>69</v>
      </c>
      <c r="AY276" t="s">
        <v>69</v>
      </c>
    </row>
    <row r="277" spans="1:54">
      <c r="A277" t="s">
        <v>322</v>
      </c>
      <c r="B277" t="str">
        <f t="shared" si="17"/>
        <v xml:space="preserve"> 2013</v>
      </c>
      <c r="C277" t="s">
        <v>49</v>
      </c>
      <c r="D277" t="s">
        <v>199</v>
      </c>
      <c r="E277" t="s">
        <v>200</v>
      </c>
      <c r="F277" s="4" t="s">
        <v>184</v>
      </c>
      <c r="G277" s="4" t="s">
        <v>335</v>
      </c>
      <c r="H277" t="s">
        <v>53</v>
      </c>
      <c r="I277" s="4" t="s">
        <v>54</v>
      </c>
      <c r="J277" t="s">
        <v>230</v>
      </c>
      <c r="K277" s="4" t="s">
        <v>231</v>
      </c>
      <c r="L277" t="s">
        <v>57</v>
      </c>
      <c r="P277" t="s">
        <v>79</v>
      </c>
      <c r="R277">
        <v>200</v>
      </c>
      <c r="S277" t="s">
        <v>323</v>
      </c>
      <c r="T277">
        <v>200</v>
      </c>
      <c r="U277" t="s">
        <v>323</v>
      </c>
      <c r="V277">
        <v>35</v>
      </c>
      <c r="W277">
        <v>35</v>
      </c>
      <c r="X277" s="4" t="s">
        <v>62</v>
      </c>
      <c r="Y277">
        <v>35</v>
      </c>
      <c r="Z277" t="s">
        <v>71</v>
      </c>
      <c r="AA277" t="s">
        <v>71</v>
      </c>
      <c r="AL277">
        <v>0</v>
      </c>
      <c r="AM277" t="str">
        <f>IF(ISBLANK(AL277),"",IF(AL277&gt;=75,"Severe",IF(AL277&gt;=25,"Significant",IF(AL277&gt;=1,"Some", IF(AL277=0,"None")))))</f>
        <v>None</v>
      </c>
      <c r="AN277" t="str">
        <f>IF(ISBLANK(AL277),"",IF(AL277&gt;=75,"None",IF(AL277&gt;=25,"Low",IF(AL277&gt;=1,"Medium", IF(AL277=0,"High")))))</f>
        <v>High</v>
      </c>
      <c r="AO277" t="str">
        <f>AM277</f>
        <v>None</v>
      </c>
      <c r="AP277" t="str">
        <f>AN277</f>
        <v>High</v>
      </c>
      <c r="AQ277" t="s">
        <v>79</v>
      </c>
      <c r="AW277" t="s">
        <v>331</v>
      </c>
      <c r="AX277" t="s">
        <v>69</v>
      </c>
      <c r="AY277" t="s">
        <v>69</v>
      </c>
    </row>
    <row r="278" spans="1:54">
      <c r="A278" t="s">
        <v>322</v>
      </c>
      <c r="B278" t="str">
        <f t="shared" si="17"/>
        <v xml:space="preserve"> 2013</v>
      </c>
      <c r="C278" t="s">
        <v>49</v>
      </c>
      <c r="D278" t="s">
        <v>199</v>
      </c>
      <c r="E278" t="s">
        <v>200</v>
      </c>
      <c r="F278" s="4" t="s">
        <v>184</v>
      </c>
      <c r="G278" s="4" t="s">
        <v>335</v>
      </c>
      <c r="H278" t="s">
        <v>53</v>
      </c>
      <c r="I278" s="4" t="s">
        <v>54</v>
      </c>
      <c r="J278" t="s">
        <v>230</v>
      </c>
      <c r="K278" s="4" t="s">
        <v>231</v>
      </c>
      <c r="L278" t="s">
        <v>57</v>
      </c>
      <c r="P278" t="s">
        <v>79</v>
      </c>
      <c r="R278">
        <v>200</v>
      </c>
      <c r="S278" t="s">
        <v>323</v>
      </c>
      <c r="T278">
        <v>200</v>
      </c>
      <c r="U278" t="s">
        <v>323</v>
      </c>
      <c r="V278">
        <v>35</v>
      </c>
      <c r="W278">
        <v>35</v>
      </c>
      <c r="X278" s="4" t="s">
        <v>62</v>
      </c>
      <c r="Y278">
        <v>35</v>
      </c>
      <c r="Z278" t="s">
        <v>328</v>
      </c>
      <c r="AA278" t="s">
        <v>278</v>
      </c>
      <c r="AM278" t="s">
        <v>329</v>
      </c>
      <c r="AN278" t="s">
        <v>66</v>
      </c>
      <c r="AQ278" t="s">
        <v>79</v>
      </c>
      <c r="AW278" t="s">
        <v>331</v>
      </c>
      <c r="AX278" t="s">
        <v>69</v>
      </c>
      <c r="AY278" t="s">
        <v>69</v>
      </c>
    </row>
    <row r="279" spans="1:54">
      <c r="A279" t="s">
        <v>322</v>
      </c>
      <c r="B279" t="str">
        <f t="shared" si="17"/>
        <v xml:space="preserve"> 2013</v>
      </c>
      <c r="C279" t="s">
        <v>49</v>
      </c>
      <c r="D279" t="s">
        <v>199</v>
      </c>
      <c r="E279" t="s">
        <v>200</v>
      </c>
      <c r="F279" s="4" t="s">
        <v>184</v>
      </c>
      <c r="G279" s="4" t="s">
        <v>335</v>
      </c>
      <c r="H279" t="s">
        <v>53</v>
      </c>
      <c r="I279" s="4" t="s">
        <v>54</v>
      </c>
      <c r="J279" t="s">
        <v>230</v>
      </c>
      <c r="K279" s="4" t="s">
        <v>231</v>
      </c>
      <c r="L279" t="s">
        <v>57</v>
      </c>
      <c r="P279" t="s">
        <v>79</v>
      </c>
      <c r="R279">
        <v>200</v>
      </c>
      <c r="S279" t="s">
        <v>323</v>
      </c>
      <c r="T279">
        <v>200</v>
      </c>
      <c r="U279" t="s">
        <v>323</v>
      </c>
      <c r="V279">
        <v>35</v>
      </c>
      <c r="W279">
        <v>35</v>
      </c>
      <c r="X279" s="4" t="s">
        <v>62</v>
      </c>
      <c r="Y279">
        <v>35</v>
      </c>
      <c r="Z279" t="s">
        <v>197</v>
      </c>
      <c r="AA279" t="s">
        <v>198</v>
      </c>
      <c r="AM279" t="s">
        <v>329</v>
      </c>
      <c r="AN279" t="s">
        <v>66</v>
      </c>
      <c r="AQ279" t="s">
        <v>79</v>
      </c>
      <c r="AW279" t="s">
        <v>331</v>
      </c>
      <c r="AX279" t="s">
        <v>69</v>
      </c>
      <c r="AY279" t="s">
        <v>69</v>
      </c>
    </row>
    <row r="280" spans="1:54">
      <c r="A280" t="s">
        <v>322</v>
      </c>
      <c r="B280" t="str">
        <f t="shared" si="17"/>
        <v xml:space="preserve"> 2013</v>
      </c>
      <c r="C280" t="s">
        <v>49</v>
      </c>
      <c r="D280" t="s">
        <v>199</v>
      </c>
      <c r="E280" t="s">
        <v>200</v>
      </c>
      <c r="F280" s="4" t="s">
        <v>184</v>
      </c>
      <c r="G280" s="4" t="s">
        <v>336</v>
      </c>
      <c r="H280" t="s">
        <v>53</v>
      </c>
      <c r="I280" s="4" t="s">
        <v>54</v>
      </c>
      <c r="J280" t="s">
        <v>230</v>
      </c>
      <c r="K280" s="4" t="s">
        <v>231</v>
      </c>
      <c r="L280" t="s">
        <v>57</v>
      </c>
      <c r="P280" t="s">
        <v>79</v>
      </c>
      <c r="R280">
        <v>200</v>
      </c>
      <c r="S280" t="s">
        <v>323</v>
      </c>
      <c r="T280">
        <v>200</v>
      </c>
      <c r="U280" t="s">
        <v>323</v>
      </c>
      <c r="V280">
        <v>35</v>
      </c>
      <c r="W280">
        <v>35</v>
      </c>
      <c r="X280" s="4" t="s">
        <v>62</v>
      </c>
      <c r="Y280">
        <v>35</v>
      </c>
      <c r="Z280" t="s">
        <v>71</v>
      </c>
      <c r="AA280" t="s">
        <v>71</v>
      </c>
      <c r="AL280">
        <v>0</v>
      </c>
      <c r="AM280" t="str">
        <f>IF(ISBLANK(AL280),"",IF(AL280&gt;=75,"Severe",IF(AL280&gt;=25,"Significant",IF(AL280&gt;=1,"Some", IF(AL280=0,"None")))))</f>
        <v>None</v>
      </c>
      <c r="AN280" t="str">
        <f>IF(ISBLANK(AL280),"",IF(AL280&gt;=75,"None",IF(AL280&gt;=25,"Low",IF(AL280&gt;=1,"Medium", IF(AL280=0,"High")))))</f>
        <v>High</v>
      </c>
      <c r="AO280" t="str">
        <f>AM280</f>
        <v>None</v>
      </c>
      <c r="AP280" t="str">
        <f>AN280</f>
        <v>High</v>
      </c>
      <c r="AQ280" t="s">
        <v>79</v>
      </c>
      <c r="AW280" t="s">
        <v>331</v>
      </c>
      <c r="AX280" t="s">
        <v>69</v>
      </c>
      <c r="AY280" t="s">
        <v>69</v>
      </c>
    </row>
    <row r="281" spans="1:54">
      <c r="A281" t="s">
        <v>322</v>
      </c>
      <c r="B281" t="str">
        <f t="shared" si="17"/>
        <v xml:space="preserve"> 2013</v>
      </c>
      <c r="C281" t="s">
        <v>49</v>
      </c>
      <c r="D281" t="s">
        <v>199</v>
      </c>
      <c r="E281" t="s">
        <v>200</v>
      </c>
      <c r="F281" s="4" t="s">
        <v>184</v>
      </c>
      <c r="G281" s="4" t="s">
        <v>336</v>
      </c>
      <c r="H281" t="s">
        <v>53</v>
      </c>
      <c r="I281" s="4" t="s">
        <v>54</v>
      </c>
      <c r="J281" t="s">
        <v>230</v>
      </c>
      <c r="K281" s="4" t="s">
        <v>231</v>
      </c>
      <c r="L281" t="s">
        <v>57</v>
      </c>
      <c r="P281" t="s">
        <v>79</v>
      </c>
      <c r="R281">
        <v>200</v>
      </c>
      <c r="S281" t="s">
        <v>323</v>
      </c>
      <c r="T281">
        <v>200</v>
      </c>
      <c r="U281" t="s">
        <v>323</v>
      </c>
      <c r="V281">
        <v>35</v>
      </c>
      <c r="W281">
        <v>35</v>
      </c>
      <c r="X281" s="4" t="s">
        <v>62</v>
      </c>
      <c r="Y281">
        <v>35</v>
      </c>
      <c r="Z281" t="s">
        <v>328</v>
      </c>
      <c r="AA281" t="s">
        <v>278</v>
      </c>
      <c r="AM281" t="s">
        <v>329</v>
      </c>
      <c r="AN281" t="s">
        <v>66</v>
      </c>
      <c r="AQ281" t="s">
        <v>79</v>
      </c>
      <c r="AW281" t="s">
        <v>331</v>
      </c>
      <c r="AX281" t="s">
        <v>69</v>
      </c>
      <c r="AY281" t="s">
        <v>69</v>
      </c>
    </row>
    <row r="282" spans="1:54">
      <c r="A282" t="s">
        <v>322</v>
      </c>
      <c r="B282" t="str">
        <f t="shared" si="17"/>
        <v xml:space="preserve"> 2013</v>
      </c>
      <c r="C282" t="s">
        <v>49</v>
      </c>
      <c r="D282" t="s">
        <v>199</v>
      </c>
      <c r="E282" t="s">
        <v>200</v>
      </c>
      <c r="F282" s="4" t="s">
        <v>184</v>
      </c>
      <c r="G282" s="4" t="s">
        <v>336</v>
      </c>
      <c r="H282" t="s">
        <v>53</v>
      </c>
      <c r="I282" s="4" t="s">
        <v>54</v>
      </c>
      <c r="J282" t="s">
        <v>230</v>
      </c>
      <c r="K282" s="4" t="s">
        <v>231</v>
      </c>
      <c r="L282" t="s">
        <v>57</v>
      </c>
      <c r="P282" t="s">
        <v>79</v>
      </c>
      <c r="R282">
        <v>200</v>
      </c>
      <c r="S282" t="s">
        <v>323</v>
      </c>
      <c r="T282">
        <v>200</v>
      </c>
      <c r="U282" t="s">
        <v>323</v>
      </c>
      <c r="V282">
        <v>35</v>
      </c>
      <c r="W282">
        <v>35</v>
      </c>
      <c r="X282" s="4" t="s">
        <v>62</v>
      </c>
      <c r="Y282">
        <v>35</v>
      </c>
      <c r="Z282" t="s">
        <v>197</v>
      </c>
      <c r="AA282" t="s">
        <v>198</v>
      </c>
      <c r="AM282" t="s">
        <v>329</v>
      </c>
      <c r="AN282" t="s">
        <v>66</v>
      </c>
      <c r="AQ282" t="s">
        <v>79</v>
      </c>
      <c r="AW282" t="s">
        <v>331</v>
      </c>
      <c r="AX282" t="s">
        <v>69</v>
      </c>
      <c r="AY282" t="s">
        <v>69</v>
      </c>
    </row>
    <row r="283" spans="1:54" ht="126">
      <c r="A283" t="s">
        <v>337</v>
      </c>
      <c r="B283">
        <v>2001</v>
      </c>
      <c r="C283" s="4" t="s">
        <v>92</v>
      </c>
      <c r="D283" s="4" t="s">
        <v>93</v>
      </c>
      <c r="E283">
        <v>63252</v>
      </c>
      <c r="F283" t="s">
        <v>338</v>
      </c>
      <c r="G283" t="s">
        <v>130</v>
      </c>
      <c r="H283" t="s">
        <v>53</v>
      </c>
      <c r="I283" t="s">
        <v>339</v>
      </c>
      <c r="J283" t="s">
        <v>55</v>
      </c>
      <c r="K283" t="s">
        <v>287</v>
      </c>
      <c r="L283" t="s">
        <v>57</v>
      </c>
      <c r="P283" t="s">
        <v>177</v>
      </c>
      <c r="Q283">
        <v>1</v>
      </c>
      <c r="R283">
        <v>5.6</v>
      </c>
      <c r="S283" t="s">
        <v>340</v>
      </c>
      <c r="T283">
        <v>5.6</v>
      </c>
      <c r="U283" t="s">
        <v>340</v>
      </c>
      <c r="V283">
        <v>365</v>
      </c>
      <c r="W283">
        <v>24</v>
      </c>
      <c r="X283" t="s">
        <v>83</v>
      </c>
      <c r="Y283">
        <v>1</v>
      </c>
      <c r="Z283" t="s">
        <v>169</v>
      </c>
      <c r="AA283" t="s">
        <v>170</v>
      </c>
      <c r="AB283" t="s">
        <v>225</v>
      </c>
      <c r="AM283" t="s">
        <v>65</v>
      </c>
      <c r="AN283" t="s">
        <v>66</v>
      </c>
      <c r="AO283" t="s">
        <v>65</v>
      </c>
      <c r="AP283" t="s">
        <v>66</v>
      </c>
      <c r="AQ283" t="s">
        <v>341</v>
      </c>
      <c r="AR283" s="6" t="s">
        <v>342</v>
      </c>
      <c r="AW283" t="s">
        <v>343</v>
      </c>
      <c r="AX283" t="s">
        <v>69</v>
      </c>
      <c r="AY283" t="s">
        <v>69</v>
      </c>
      <c r="BB283" t="s">
        <v>344</v>
      </c>
    </row>
    <row r="284" spans="1:54">
      <c r="A284" t="s">
        <v>337</v>
      </c>
      <c r="B284">
        <v>2001</v>
      </c>
      <c r="C284" s="4" t="s">
        <v>92</v>
      </c>
      <c r="D284" s="4" t="s">
        <v>93</v>
      </c>
      <c r="E284">
        <v>63252</v>
      </c>
      <c r="F284" t="s">
        <v>338</v>
      </c>
      <c r="G284" t="s">
        <v>130</v>
      </c>
      <c r="H284" t="s">
        <v>53</v>
      </c>
      <c r="I284" t="s">
        <v>339</v>
      </c>
      <c r="J284" t="s">
        <v>55</v>
      </c>
      <c r="K284" t="s">
        <v>287</v>
      </c>
      <c r="L284" t="s">
        <v>57</v>
      </c>
      <c r="P284" t="s">
        <v>177</v>
      </c>
      <c r="Q284">
        <v>1</v>
      </c>
      <c r="R284">
        <v>5.6</v>
      </c>
      <c r="S284" t="s">
        <v>340</v>
      </c>
      <c r="T284">
        <v>5.6</v>
      </c>
      <c r="U284" t="s">
        <v>340</v>
      </c>
      <c r="V284">
        <v>365</v>
      </c>
      <c r="W284">
        <v>24</v>
      </c>
      <c r="X284" t="s">
        <v>83</v>
      </c>
      <c r="Y284">
        <v>1</v>
      </c>
      <c r="Z284" t="s">
        <v>169</v>
      </c>
      <c r="AA284" t="s">
        <v>170</v>
      </c>
      <c r="AB284" t="s">
        <v>225</v>
      </c>
      <c r="AM284" t="s">
        <v>65</v>
      </c>
      <c r="AN284" t="s">
        <v>66</v>
      </c>
      <c r="AQ284" t="s">
        <v>341</v>
      </c>
      <c r="AW284" t="s">
        <v>345</v>
      </c>
      <c r="AX284" t="s">
        <v>69</v>
      </c>
      <c r="AY284" t="s">
        <v>69</v>
      </c>
      <c r="BB284" t="s">
        <v>344</v>
      </c>
    </row>
    <row r="285" spans="1:54">
      <c r="A285" t="s">
        <v>337</v>
      </c>
      <c r="B285">
        <v>2001</v>
      </c>
      <c r="C285" s="4" t="s">
        <v>92</v>
      </c>
      <c r="D285" s="4" t="s">
        <v>93</v>
      </c>
      <c r="E285">
        <v>63252</v>
      </c>
      <c r="F285" t="s">
        <v>338</v>
      </c>
      <c r="G285" t="s">
        <v>130</v>
      </c>
      <c r="H285" t="s">
        <v>53</v>
      </c>
      <c r="I285" t="s">
        <v>339</v>
      </c>
      <c r="J285" t="s">
        <v>55</v>
      </c>
      <c r="K285" t="s">
        <v>287</v>
      </c>
      <c r="L285" t="s">
        <v>57</v>
      </c>
      <c r="P285" t="s">
        <v>177</v>
      </c>
      <c r="Q285">
        <v>1</v>
      </c>
      <c r="R285">
        <v>5.6</v>
      </c>
      <c r="S285" t="s">
        <v>340</v>
      </c>
      <c r="T285">
        <v>5.6</v>
      </c>
      <c r="U285" t="s">
        <v>340</v>
      </c>
      <c r="V285">
        <v>365</v>
      </c>
      <c r="W285">
        <v>2</v>
      </c>
      <c r="X285" t="s">
        <v>162</v>
      </c>
      <c r="Y285">
        <v>14</v>
      </c>
      <c r="Z285" t="s">
        <v>169</v>
      </c>
      <c r="AA285" t="s">
        <v>170</v>
      </c>
      <c r="AB285" t="s">
        <v>225</v>
      </c>
      <c r="AM285" t="s">
        <v>65</v>
      </c>
      <c r="AN285" t="s">
        <v>66</v>
      </c>
      <c r="AQ285" t="s">
        <v>341</v>
      </c>
      <c r="AW285" t="s">
        <v>343</v>
      </c>
      <c r="AX285" t="s">
        <v>69</v>
      </c>
      <c r="AY285" t="s">
        <v>69</v>
      </c>
      <c r="BB285" t="s">
        <v>344</v>
      </c>
    </row>
    <row r="286" spans="1:54">
      <c r="A286" t="s">
        <v>337</v>
      </c>
      <c r="B286">
        <v>2001</v>
      </c>
      <c r="C286" s="4" t="s">
        <v>92</v>
      </c>
      <c r="D286" s="4" t="s">
        <v>93</v>
      </c>
      <c r="E286">
        <v>63252</v>
      </c>
      <c r="F286" t="s">
        <v>338</v>
      </c>
      <c r="G286" t="s">
        <v>130</v>
      </c>
      <c r="H286" t="s">
        <v>53</v>
      </c>
      <c r="I286" t="s">
        <v>339</v>
      </c>
      <c r="J286" t="s">
        <v>55</v>
      </c>
      <c r="K286" t="s">
        <v>287</v>
      </c>
      <c r="L286" t="s">
        <v>57</v>
      </c>
      <c r="P286" t="s">
        <v>177</v>
      </c>
      <c r="Q286">
        <v>1</v>
      </c>
      <c r="R286">
        <v>5.6</v>
      </c>
      <c r="S286" t="s">
        <v>340</v>
      </c>
      <c r="T286">
        <v>5.6</v>
      </c>
      <c r="U286" t="s">
        <v>340</v>
      </c>
      <c r="V286">
        <v>365</v>
      </c>
      <c r="W286">
        <v>2</v>
      </c>
      <c r="X286" t="s">
        <v>162</v>
      </c>
      <c r="Y286">
        <v>14</v>
      </c>
      <c r="Z286" t="s">
        <v>169</v>
      </c>
      <c r="AA286" t="s">
        <v>170</v>
      </c>
      <c r="AB286" t="s">
        <v>225</v>
      </c>
      <c r="AM286" t="s">
        <v>65</v>
      </c>
      <c r="AN286" t="s">
        <v>66</v>
      </c>
      <c r="AQ286" t="s">
        <v>341</v>
      </c>
      <c r="AW286" t="s">
        <v>345</v>
      </c>
      <c r="AX286" t="s">
        <v>69</v>
      </c>
      <c r="AY286" t="s">
        <v>69</v>
      </c>
      <c r="BB286" t="s">
        <v>344</v>
      </c>
    </row>
    <row r="287" spans="1:54">
      <c r="A287" t="s">
        <v>337</v>
      </c>
      <c r="B287">
        <v>2001</v>
      </c>
      <c r="C287" s="4" t="s">
        <v>92</v>
      </c>
      <c r="D287" s="4" t="s">
        <v>93</v>
      </c>
      <c r="E287">
        <v>63252</v>
      </c>
      <c r="F287" t="s">
        <v>338</v>
      </c>
      <c r="G287" t="s">
        <v>130</v>
      </c>
      <c r="H287" t="s">
        <v>53</v>
      </c>
      <c r="I287" t="s">
        <v>339</v>
      </c>
      <c r="J287" t="s">
        <v>55</v>
      </c>
      <c r="K287" t="s">
        <v>287</v>
      </c>
      <c r="L287" t="s">
        <v>57</v>
      </c>
      <c r="P287" t="s">
        <v>177</v>
      </c>
      <c r="Q287">
        <v>1</v>
      </c>
      <c r="R287">
        <v>5.6</v>
      </c>
      <c r="S287" t="s">
        <v>340</v>
      </c>
      <c r="T287">
        <v>5.6</v>
      </c>
      <c r="U287" t="s">
        <v>340</v>
      </c>
      <c r="V287">
        <v>365</v>
      </c>
      <c r="W287">
        <v>1</v>
      </c>
      <c r="X287" t="s">
        <v>346</v>
      </c>
      <c r="Y287">
        <v>30.44</v>
      </c>
      <c r="Z287" t="s">
        <v>169</v>
      </c>
      <c r="AA287" t="s">
        <v>170</v>
      </c>
      <c r="AB287" t="s">
        <v>225</v>
      </c>
      <c r="AM287" t="s">
        <v>65</v>
      </c>
      <c r="AN287" t="s">
        <v>66</v>
      </c>
      <c r="AQ287" t="s">
        <v>341</v>
      </c>
      <c r="AW287" t="s">
        <v>343</v>
      </c>
      <c r="AX287" t="s">
        <v>69</v>
      </c>
      <c r="AY287" t="s">
        <v>69</v>
      </c>
      <c r="BB287" t="s">
        <v>344</v>
      </c>
    </row>
    <row r="288" spans="1:54">
      <c r="A288" t="s">
        <v>337</v>
      </c>
      <c r="B288">
        <v>2001</v>
      </c>
      <c r="C288" s="4" t="s">
        <v>92</v>
      </c>
      <c r="D288" s="4" t="s">
        <v>93</v>
      </c>
      <c r="E288">
        <v>63252</v>
      </c>
      <c r="F288" t="s">
        <v>338</v>
      </c>
      <c r="G288" t="s">
        <v>130</v>
      </c>
      <c r="H288" t="s">
        <v>53</v>
      </c>
      <c r="I288" t="s">
        <v>339</v>
      </c>
      <c r="J288" t="s">
        <v>55</v>
      </c>
      <c r="K288" t="s">
        <v>287</v>
      </c>
      <c r="L288" t="s">
        <v>57</v>
      </c>
      <c r="P288" t="s">
        <v>177</v>
      </c>
      <c r="Q288">
        <v>1</v>
      </c>
      <c r="R288">
        <v>5.6</v>
      </c>
      <c r="S288" t="s">
        <v>340</v>
      </c>
      <c r="T288">
        <v>5.6</v>
      </c>
      <c r="U288" t="s">
        <v>340</v>
      </c>
      <c r="V288">
        <v>365</v>
      </c>
      <c r="W288">
        <v>1</v>
      </c>
      <c r="X288" t="s">
        <v>346</v>
      </c>
      <c r="Y288">
        <v>30.44</v>
      </c>
      <c r="Z288" t="s">
        <v>169</v>
      </c>
      <c r="AA288" t="s">
        <v>170</v>
      </c>
      <c r="AB288" t="s">
        <v>225</v>
      </c>
      <c r="AM288" t="s">
        <v>65</v>
      </c>
      <c r="AN288" t="s">
        <v>66</v>
      </c>
      <c r="AQ288" t="s">
        <v>341</v>
      </c>
      <c r="AW288" t="s">
        <v>345</v>
      </c>
      <c r="AX288" t="s">
        <v>69</v>
      </c>
      <c r="AY288" t="s">
        <v>69</v>
      </c>
      <c r="BB288" t="s">
        <v>344</v>
      </c>
    </row>
    <row r="289" spans="1:94">
      <c r="A289" t="s">
        <v>337</v>
      </c>
      <c r="B289">
        <v>2001</v>
      </c>
      <c r="C289" s="4" t="s">
        <v>92</v>
      </c>
      <c r="D289" s="4" t="s">
        <v>93</v>
      </c>
      <c r="E289">
        <v>63252</v>
      </c>
      <c r="F289" t="s">
        <v>338</v>
      </c>
      <c r="G289" t="s">
        <v>130</v>
      </c>
      <c r="H289" t="s">
        <v>53</v>
      </c>
      <c r="I289" t="s">
        <v>339</v>
      </c>
      <c r="J289" t="s">
        <v>55</v>
      </c>
      <c r="K289" t="s">
        <v>287</v>
      </c>
      <c r="L289" t="s">
        <v>57</v>
      </c>
      <c r="P289" t="s">
        <v>177</v>
      </c>
      <c r="Q289">
        <v>1</v>
      </c>
      <c r="R289">
        <v>5.6</v>
      </c>
      <c r="S289" t="s">
        <v>340</v>
      </c>
      <c r="T289">
        <v>5.6</v>
      </c>
      <c r="U289" t="s">
        <v>340</v>
      </c>
      <c r="V289">
        <v>365</v>
      </c>
      <c r="W289">
        <v>3</v>
      </c>
      <c r="X289" t="s">
        <v>346</v>
      </c>
      <c r="Y289">
        <v>91.32</v>
      </c>
      <c r="Z289" t="s">
        <v>169</v>
      </c>
      <c r="AA289" t="s">
        <v>170</v>
      </c>
      <c r="AB289" t="s">
        <v>225</v>
      </c>
      <c r="AM289" t="s">
        <v>65</v>
      </c>
      <c r="AN289" t="s">
        <v>66</v>
      </c>
      <c r="AQ289" t="s">
        <v>341</v>
      </c>
      <c r="AW289" t="s">
        <v>343</v>
      </c>
      <c r="AX289" t="s">
        <v>69</v>
      </c>
      <c r="AY289" t="s">
        <v>69</v>
      </c>
      <c r="BB289" t="s">
        <v>344</v>
      </c>
    </row>
    <row r="290" spans="1:94">
      <c r="A290" t="s">
        <v>337</v>
      </c>
      <c r="B290">
        <v>2001</v>
      </c>
      <c r="C290" s="4" t="s">
        <v>92</v>
      </c>
      <c r="D290" s="4" t="s">
        <v>93</v>
      </c>
      <c r="E290">
        <v>63252</v>
      </c>
      <c r="F290" t="s">
        <v>338</v>
      </c>
      <c r="G290" t="s">
        <v>130</v>
      </c>
      <c r="H290" t="s">
        <v>53</v>
      </c>
      <c r="I290" t="s">
        <v>339</v>
      </c>
      <c r="J290" t="s">
        <v>55</v>
      </c>
      <c r="K290" t="s">
        <v>287</v>
      </c>
      <c r="L290" t="s">
        <v>57</v>
      </c>
      <c r="P290" t="s">
        <v>177</v>
      </c>
      <c r="Q290">
        <v>1</v>
      </c>
      <c r="R290">
        <v>5.6</v>
      </c>
      <c r="S290" t="s">
        <v>340</v>
      </c>
      <c r="T290">
        <v>5.6</v>
      </c>
      <c r="U290" t="s">
        <v>340</v>
      </c>
      <c r="V290">
        <v>365</v>
      </c>
      <c r="W290">
        <v>3</v>
      </c>
      <c r="X290" t="s">
        <v>346</v>
      </c>
      <c r="Y290">
        <v>91.32</v>
      </c>
      <c r="Z290" t="s">
        <v>169</v>
      </c>
      <c r="AA290" t="s">
        <v>170</v>
      </c>
      <c r="AB290" t="s">
        <v>225</v>
      </c>
      <c r="AM290" t="s">
        <v>65</v>
      </c>
      <c r="AN290" t="s">
        <v>66</v>
      </c>
      <c r="AQ290" t="s">
        <v>341</v>
      </c>
      <c r="AW290" t="s">
        <v>345</v>
      </c>
      <c r="AX290" t="s">
        <v>69</v>
      </c>
      <c r="AY290" t="s">
        <v>69</v>
      </c>
      <c r="BB290" t="s">
        <v>344</v>
      </c>
    </row>
    <row r="291" spans="1:94">
      <c r="A291" t="s">
        <v>337</v>
      </c>
      <c r="B291">
        <v>2001</v>
      </c>
      <c r="C291" s="4" t="s">
        <v>92</v>
      </c>
      <c r="D291" s="4" t="s">
        <v>93</v>
      </c>
      <c r="E291">
        <v>63252</v>
      </c>
      <c r="F291" t="s">
        <v>338</v>
      </c>
      <c r="G291" t="s">
        <v>130</v>
      </c>
      <c r="H291" t="s">
        <v>53</v>
      </c>
      <c r="I291" t="s">
        <v>339</v>
      </c>
      <c r="J291" t="s">
        <v>55</v>
      </c>
      <c r="K291" t="s">
        <v>287</v>
      </c>
      <c r="L291" t="s">
        <v>57</v>
      </c>
      <c r="P291" t="s">
        <v>177</v>
      </c>
      <c r="Q291">
        <v>1</v>
      </c>
      <c r="R291">
        <v>5.6</v>
      </c>
      <c r="S291" t="s">
        <v>340</v>
      </c>
      <c r="T291">
        <v>5.6</v>
      </c>
      <c r="U291" t="s">
        <v>340</v>
      </c>
      <c r="V291">
        <v>365</v>
      </c>
      <c r="W291">
        <v>1</v>
      </c>
      <c r="X291" t="s">
        <v>178</v>
      </c>
      <c r="Y291">
        <v>365</v>
      </c>
      <c r="Z291" t="s">
        <v>169</v>
      </c>
      <c r="AA291" t="s">
        <v>170</v>
      </c>
      <c r="AB291" t="s">
        <v>225</v>
      </c>
      <c r="AM291" t="s">
        <v>65</v>
      </c>
      <c r="AN291" t="s">
        <v>66</v>
      </c>
      <c r="AQ291" t="s">
        <v>341</v>
      </c>
      <c r="AW291" t="s">
        <v>343</v>
      </c>
      <c r="AX291" t="s">
        <v>69</v>
      </c>
      <c r="AY291" t="s">
        <v>69</v>
      </c>
      <c r="BB291" t="s">
        <v>344</v>
      </c>
    </row>
    <row r="292" spans="1:94">
      <c r="A292" t="s">
        <v>337</v>
      </c>
      <c r="B292">
        <v>2001</v>
      </c>
      <c r="C292" s="4" t="s">
        <v>92</v>
      </c>
      <c r="D292" s="4" t="s">
        <v>93</v>
      </c>
      <c r="E292">
        <v>63252</v>
      </c>
      <c r="F292" t="s">
        <v>338</v>
      </c>
      <c r="G292" t="s">
        <v>130</v>
      </c>
      <c r="H292" t="s">
        <v>53</v>
      </c>
      <c r="I292" t="s">
        <v>339</v>
      </c>
      <c r="J292" t="s">
        <v>55</v>
      </c>
      <c r="K292" t="s">
        <v>287</v>
      </c>
      <c r="L292" t="s">
        <v>57</v>
      </c>
      <c r="P292" t="s">
        <v>177</v>
      </c>
      <c r="Q292">
        <v>1</v>
      </c>
      <c r="R292">
        <v>5.6</v>
      </c>
      <c r="S292" t="s">
        <v>340</v>
      </c>
      <c r="T292">
        <v>5.6</v>
      </c>
      <c r="U292" t="s">
        <v>340</v>
      </c>
      <c r="V292">
        <v>365</v>
      </c>
      <c r="W292">
        <v>1</v>
      </c>
      <c r="X292" t="s">
        <v>178</v>
      </c>
      <c r="Y292">
        <v>365</v>
      </c>
      <c r="Z292" t="s">
        <v>169</v>
      </c>
      <c r="AA292" t="s">
        <v>170</v>
      </c>
      <c r="AB292" t="s">
        <v>225</v>
      </c>
      <c r="AM292" t="s">
        <v>65</v>
      </c>
      <c r="AN292" t="s">
        <v>66</v>
      </c>
      <c r="AQ292" t="s">
        <v>341</v>
      </c>
      <c r="AW292" t="s">
        <v>345</v>
      </c>
      <c r="AX292" t="s">
        <v>69</v>
      </c>
      <c r="AY292" t="s">
        <v>69</v>
      </c>
      <c r="BB292" t="s">
        <v>344</v>
      </c>
    </row>
    <row r="293" spans="1:94">
      <c r="A293" t="s">
        <v>337</v>
      </c>
      <c r="B293">
        <v>2001</v>
      </c>
      <c r="C293" s="4" t="s">
        <v>92</v>
      </c>
      <c r="D293" s="4" t="s">
        <v>93</v>
      </c>
      <c r="E293">
        <v>63252</v>
      </c>
      <c r="F293" t="s">
        <v>338</v>
      </c>
      <c r="G293" t="s">
        <v>130</v>
      </c>
      <c r="H293" t="s">
        <v>53</v>
      </c>
      <c r="I293" t="s">
        <v>339</v>
      </c>
      <c r="J293" t="s">
        <v>55</v>
      </c>
      <c r="K293" t="s">
        <v>287</v>
      </c>
      <c r="L293" t="s">
        <v>57</v>
      </c>
      <c r="P293" t="s">
        <v>177</v>
      </c>
      <c r="Q293">
        <v>1</v>
      </c>
      <c r="R293">
        <v>8.4</v>
      </c>
      <c r="S293" t="s">
        <v>340</v>
      </c>
      <c r="T293">
        <v>8.4</v>
      </c>
      <c r="U293" t="s">
        <v>340</v>
      </c>
      <c r="V293">
        <v>730</v>
      </c>
      <c r="W293">
        <v>2</v>
      </c>
      <c r="X293" t="s">
        <v>62</v>
      </c>
      <c r="Y293">
        <v>2</v>
      </c>
      <c r="Z293" t="s">
        <v>169</v>
      </c>
      <c r="AA293" t="s">
        <v>170</v>
      </c>
      <c r="AB293" t="s">
        <v>225</v>
      </c>
      <c r="AM293" t="s">
        <v>65</v>
      </c>
      <c r="AN293" t="s">
        <v>66</v>
      </c>
      <c r="AQ293" t="s">
        <v>341</v>
      </c>
      <c r="AX293" t="s">
        <v>69</v>
      </c>
      <c r="AY293" t="s">
        <v>69</v>
      </c>
      <c r="BB293" t="s">
        <v>344</v>
      </c>
    </row>
    <row r="294" spans="1:94">
      <c r="A294" t="s">
        <v>337</v>
      </c>
      <c r="B294">
        <v>2001</v>
      </c>
      <c r="C294" s="4" t="s">
        <v>92</v>
      </c>
      <c r="D294" s="4" t="s">
        <v>93</v>
      </c>
      <c r="E294">
        <v>63252</v>
      </c>
      <c r="F294" t="s">
        <v>338</v>
      </c>
      <c r="G294" t="s">
        <v>130</v>
      </c>
      <c r="H294" t="s">
        <v>53</v>
      </c>
      <c r="I294" t="s">
        <v>339</v>
      </c>
      <c r="J294" t="s">
        <v>55</v>
      </c>
      <c r="K294" t="s">
        <v>287</v>
      </c>
      <c r="L294" t="s">
        <v>57</v>
      </c>
      <c r="P294" t="s">
        <v>177</v>
      </c>
      <c r="Q294">
        <v>1</v>
      </c>
      <c r="R294">
        <v>8.4</v>
      </c>
      <c r="S294" t="s">
        <v>340</v>
      </c>
      <c r="T294">
        <v>8.4</v>
      </c>
      <c r="U294" t="s">
        <v>340</v>
      </c>
      <c r="V294">
        <v>730</v>
      </c>
      <c r="W294">
        <v>51</v>
      </c>
      <c r="X294" t="s">
        <v>62</v>
      </c>
      <c r="Y294">
        <v>51</v>
      </c>
      <c r="Z294" t="s">
        <v>169</v>
      </c>
      <c r="AA294" t="s">
        <v>170</v>
      </c>
      <c r="AB294" t="s">
        <v>222</v>
      </c>
      <c r="AM294" t="s">
        <v>65</v>
      </c>
      <c r="AN294" t="s">
        <v>66</v>
      </c>
      <c r="AQ294" t="s">
        <v>341</v>
      </c>
      <c r="AX294" t="s">
        <v>69</v>
      </c>
      <c r="AY294" t="s">
        <v>69</v>
      </c>
      <c r="BB294" t="s">
        <v>344</v>
      </c>
    </row>
    <row r="295" spans="1:94">
      <c r="A295" t="s">
        <v>337</v>
      </c>
      <c r="B295">
        <v>2001</v>
      </c>
      <c r="C295" s="4" t="s">
        <v>92</v>
      </c>
      <c r="D295" s="4" t="s">
        <v>93</v>
      </c>
      <c r="E295">
        <v>63252</v>
      </c>
      <c r="F295" t="s">
        <v>338</v>
      </c>
      <c r="G295" t="s">
        <v>130</v>
      </c>
      <c r="H295" t="s">
        <v>53</v>
      </c>
      <c r="I295" t="s">
        <v>339</v>
      </c>
      <c r="J295" t="s">
        <v>55</v>
      </c>
      <c r="K295" t="s">
        <v>287</v>
      </c>
      <c r="L295" t="s">
        <v>57</v>
      </c>
      <c r="P295" t="s">
        <v>177</v>
      </c>
      <c r="Q295">
        <v>1</v>
      </c>
      <c r="R295">
        <v>8.4</v>
      </c>
      <c r="S295" t="s">
        <v>340</v>
      </c>
      <c r="T295">
        <v>8.4</v>
      </c>
      <c r="U295" t="s">
        <v>340</v>
      </c>
      <c r="V295">
        <v>730</v>
      </c>
      <c r="W295">
        <v>1</v>
      </c>
      <c r="X295" t="s">
        <v>178</v>
      </c>
      <c r="Y295">
        <v>365</v>
      </c>
      <c r="Z295" t="s">
        <v>169</v>
      </c>
      <c r="AA295" t="s">
        <v>170</v>
      </c>
      <c r="AB295" t="s">
        <v>225</v>
      </c>
      <c r="AM295" t="s">
        <v>65</v>
      </c>
      <c r="AN295" t="s">
        <v>66</v>
      </c>
      <c r="AQ295" t="s">
        <v>341</v>
      </c>
      <c r="AX295" t="s">
        <v>69</v>
      </c>
      <c r="AY295" t="s">
        <v>69</v>
      </c>
      <c r="BB295" t="s">
        <v>344</v>
      </c>
    </row>
    <row r="296" spans="1:94">
      <c r="A296" t="s">
        <v>337</v>
      </c>
      <c r="B296">
        <v>2001</v>
      </c>
      <c r="C296" s="4" t="s">
        <v>92</v>
      </c>
      <c r="D296" s="4" t="s">
        <v>93</v>
      </c>
      <c r="E296">
        <v>63252</v>
      </c>
      <c r="F296" t="s">
        <v>338</v>
      </c>
      <c r="G296" t="s">
        <v>130</v>
      </c>
      <c r="H296" t="s">
        <v>53</v>
      </c>
      <c r="I296" t="s">
        <v>339</v>
      </c>
      <c r="J296" t="s">
        <v>55</v>
      </c>
      <c r="K296" t="s">
        <v>287</v>
      </c>
      <c r="L296" t="s">
        <v>57</v>
      </c>
      <c r="P296" t="s">
        <v>177</v>
      </c>
      <c r="Q296">
        <v>1</v>
      </c>
      <c r="R296">
        <v>8.4</v>
      </c>
      <c r="S296" t="s">
        <v>340</v>
      </c>
      <c r="T296">
        <v>8.4</v>
      </c>
      <c r="U296" t="s">
        <v>340</v>
      </c>
      <c r="V296">
        <v>730</v>
      </c>
      <c r="W296">
        <v>2</v>
      </c>
      <c r="X296" t="s">
        <v>178</v>
      </c>
      <c r="Y296">
        <v>730</v>
      </c>
      <c r="Z296" t="s">
        <v>169</v>
      </c>
      <c r="AA296" t="s">
        <v>170</v>
      </c>
      <c r="AB296" t="s">
        <v>225</v>
      </c>
      <c r="AM296" t="s">
        <v>65</v>
      </c>
      <c r="AN296" t="s">
        <v>66</v>
      </c>
      <c r="AQ296" t="s">
        <v>341</v>
      </c>
      <c r="AX296" t="s">
        <v>69</v>
      </c>
      <c r="AY296" t="s">
        <v>69</v>
      </c>
      <c r="BB296" t="s">
        <v>344</v>
      </c>
    </row>
    <row r="297" spans="1:94" ht="63">
      <c r="A297" t="s">
        <v>347</v>
      </c>
      <c r="B297" t="str">
        <f>RIGHT(A297,5)</f>
        <v xml:space="preserve"> 2004</v>
      </c>
      <c r="C297" s="4" t="s">
        <v>49</v>
      </c>
      <c r="D297" t="s">
        <v>50</v>
      </c>
      <c r="E297">
        <v>10108642</v>
      </c>
      <c r="F297" t="s">
        <v>119</v>
      </c>
      <c r="G297" t="s">
        <v>120</v>
      </c>
      <c r="H297" t="s">
        <v>53</v>
      </c>
      <c r="I297" t="s">
        <v>54</v>
      </c>
      <c r="J297" t="s">
        <v>77</v>
      </c>
      <c r="K297" t="s">
        <v>55</v>
      </c>
      <c r="L297" t="s">
        <v>55</v>
      </c>
      <c r="P297" t="s">
        <v>79</v>
      </c>
      <c r="R297" t="s">
        <v>348</v>
      </c>
      <c r="S297" t="s">
        <v>239</v>
      </c>
      <c r="T297" t="s">
        <v>348</v>
      </c>
      <c r="U297" t="s">
        <v>61</v>
      </c>
      <c r="V297">
        <v>35</v>
      </c>
      <c r="W297">
        <v>5</v>
      </c>
      <c r="X297" t="s">
        <v>162</v>
      </c>
      <c r="Y297">
        <v>35</v>
      </c>
      <c r="Z297" t="s">
        <v>84</v>
      </c>
      <c r="AA297" t="s">
        <v>280</v>
      </c>
      <c r="AM297" t="s">
        <v>65</v>
      </c>
      <c r="AN297" t="s">
        <v>66</v>
      </c>
      <c r="AO297" t="s">
        <v>65</v>
      </c>
      <c r="AP297" t="s">
        <v>66</v>
      </c>
      <c r="AQ297" t="s">
        <v>79</v>
      </c>
      <c r="AR297" s="6" t="s">
        <v>349</v>
      </c>
      <c r="AX297" t="s">
        <v>69</v>
      </c>
      <c r="AY297" t="s">
        <v>69</v>
      </c>
    </row>
    <row r="298" spans="1:94" s="8" customFormat="1">
      <c r="A298" t="s">
        <v>347</v>
      </c>
      <c r="B298" t="str">
        <f>RIGHT(A298,5)</f>
        <v xml:space="preserve"> 2004</v>
      </c>
      <c r="C298" s="4" t="s">
        <v>49</v>
      </c>
      <c r="D298" t="s">
        <v>50</v>
      </c>
      <c r="E298">
        <v>10108642</v>
      </c>
      <c r="F298" t="s">
        <v>119</v>
      </c>
      <c r="G298" t="s">
        <v>120</v>
      </c>
      <c r="H298" t="s">
        <v>53</v>
      </c>
      <c r="I298" t="s">
        <v>54</v>
      </c>
      <c r="J298" t="s">
        <v>77</v>
      </c>
      <c r="K298" t="s">
        <v>55</v>
      </c>
      <c r="L298" t="s">
        <v>55</v>
      </c>
      <c r="M298"/>
      <c r="N298"/>
      <c r="O298"/>
      <c r="P298" t="s">
        <v>79</v>
      </c>
      <c r="Q298"/>
      <c r="R298" t="s">
        <v>348</v>
      </c>
      <c r="S298" t="s">
        <v>239</v>
      </c>
      <c r="T298" t="s">
        <v>348</v>
      </c>
      <c r="U298" t="s">
        <v>61</v>
      </c>
      <c r="V298">
        <v>35</v>
      </c>
      <c r="W298">
        <v>5</v>
      </c>
      <c r="X298" t="s">
        <v>162</v>
      </c>
      <c r="Y298">
        <v>35</v>
      </c>
      <c r="Z298" t="s">
        <v>197</v>
      </c>
      <c r="AA298" t="s">
        <v>198</v>
      </c>
      <c r="AB298"/>
      <c r="AC298"/>
      <c r="AD298"/>
      <c r="AE298"/>
      <c r="AF298"/>
      <c r="AG298"/>
      <c r="AH298"/>
      <c r="AI298"/>
      <c r="AJ298"/>
      <c r="AK298"/>
      <c r="AL298"/>
      <c r="AM298" t="s">
        <v>65</v>
      </c>
      <c r="AN298" t="s">
        <v>66</v>
      </c>
      <c r="AO298"/>
      <c r="AP298"/>
      <c r="AQ298" t="s">
        <v>79</v>
      </c>
      <c r="AR298" s="5"/>
      <c r="AS298"/>
      <c r="AT298"/>
      <c r="AU298"/>
      <c r="AV298"/>
      <c r="AW298"/>
      <c r="AX298" t="s">
        <v>69</v>
      </c>
      <c r="AY298" t="s">
        <v>69</v>
      </c>
      <c r="AZ298"/>
      <c r="BA298"/>
      <c r="BB298"/>
      <c r="BC298"/>
      <c r="BD298"/>
      <c r="BE298"/>
      <c r="BF298"/>
      <c r="BG298"/>
      <c r="BH298"/>
      <c r="BI298"/>
      <c r="BJ298"/>
      <c r="BK298"/>
      <c r="BL298"/>
      <c r="BM298"/>
      <c r="BN298"/>
      <c r="BO298"/>
      <c r="BP298"/>
      <c r="BQ298"/>
      <c r="BR298"/>
      <c r="BS298"/>
      <c r="BT298"/>
      <c r="BU298"/>
      <c r="BV298"/>
      <c r="BW298"/>
      <c r="BX298"/>
      <c r="BY298"/>
      <c r="BZ298"/>
      <c r="CA298"/>
      <c r="CB298"/>
      <c r="CC298"/>
      <c r="CD298"/>
      <c r="CE298"/>
      <c r="CF298"/>
      <c r="CG298"/>
      <c r="CH298"/>
      <c r="CI298"/>
      <c r="CJ298"/>
      <c r="CK298"/>
      <c r="CL298"/>
      <c r="CM298"/>
      <c r="CN298"/>
      <c r="CO298"/>
      <c r="CP298"/>
    </row>
    <row r="299" spans="1:94" ht="141.75">
      <c r="A299" t="s">
        <v>350</v>
      </c>
      <c r="B299">
        <v>1980</v>
      </c>
      <c r="C299" s="4" t="s">
        <v>49</v>
      </c>
      <c r="D299" s="4" t="s">
        <v>50</v>
      </c>
      <c r="E299">
        <v>10124364</v>
      </c>
      <c r="F299" t="s">
        <v>119</v>
      </c>
      <c r="G299" t="s">
        <v>351</v>
      </c>
      <c r="H299" t="s">
        <v>53</v>
      </c>
      <c r="I299" t="s">
        <v>54</v>
      </c>
      <c r="K299" t="s">
        <v>78</v>
      </c>
      <c r="L299" t="s">
        <v>57</v>
      </c>
      <c r="M299">
        <v>12</v>
      </c>
      <c r="O299">
        <v>6</v>
      </c>
      <c r="P299" t="s">
        <v>79</v>
      </c>
      <c r="R299" t="s">
        <v>352</v>
      </c>
      <c r="S299" t="s">
        <v>81</v>
      </c>
      <c r="T299" t="s">
        <v>353</v>
      </c>
      <c r="U299" t="s">
        <v>61</v>
      </c>
      <c r="V299">
        <v>15</v>
      </c>
      <c r="W299">
        <v>24</v>
      </c>
      <c r="X299" t="s">
        <v>83</v>
      </c>
      <c r="Y299">
        <v>1</v>
      </c>
      <c r="Z299" t="s">
        <v>84</v>
      </c>
      <c r="AA299" t="s">
        <v>354</v>
      </c>
      <c r="AE299">
        <v>0.5</v>
      </c>
      <c r="AF299">
        <v>2</v>
      </c>
      <c r="AG299" t="s">
        <v>81</v>
      </c>
      <c r="AI299">
        <v>500</v>
      </c>
      <c r="AJ299">
        <v>2000</v>
      </c>
      <c r="AK299" t="s">
        <v>61</v>
      </c>
      <c r="AM299" t="s">
        <v>65</v>
      </c>
      <c r="AN299" t="s">
        <v>66</v>
      </c>
      <c r="AQ299" t="s">
        <v>79</v>
      </c>
      <c r="AR299" s="6" t="s">
        <v>355</v>
      </c>
      <c r="AX299" t="s">
        <v>69</v>
      </c>
      <c r="AY299" t="s">
        <v>69</v>
      </c>
      <c r="BB299" t="s">
        <v>356</v>
      </c>
    </row>
    <row r="300" spans="1:94">
      <c r="A300" t="s">
        <v>350</v>
      </c>
      <c r="B300">
        <v>1980</v>
      </c>
      <c r="C300" s="4" t="s">
        <v>49</v>
      </c>
      <c r="D300" s="4" t="s">
        <v>50</v>
      </c>
      <c r="E300">
        <v>10124364</v>
      </c>
      <c r="F300" t="s">
        <v>119</v>
      </c>
      <c r="G300" t="s">
        <v>351</v>
      </c>
      <c r="H300" t="s">
        <v>53</v>
      </c>
      <c r="I300" t="s">
        <v>54</v>
      </c>
      <c r="K300" t="s">
        <v>78</v>
      </c>
      <c r="L300" t="s">
        <v>57</v>
      </c>
      <c r="M300">
        <v>12</v>
      </c>
      <c r="O300">
        <v>6</v>
      </c>
      <c r="P300" t="s">
        <v>79</v>
      </c>
      <c r="R300" t="s">
        <v>352</v>
      </c>
      <c r="S300" t="s">
        <v>81</v>
      </c>
      <c r="T300" t="s">
        <v>353</v>
      </c>
      <c r="U300" t="s">
        <v>61</v>
      </c>
      <c r="V300">
        <v>15</v>
      </c>
      <c r="W300">
        <v>24</v>
      </c>
      <c r="X300" t="s">
        <v>83</v>
      </c>
      <c r="Y300">
        <v>1</v>
      </c>
      <c r="Z300" t="s">
        <v>71</v>
      </c>
      <c r="AA300" t="s">
        <v>71</v>
      </c>
      <c r="AB300" t="s">
        <v>141</v>
      </c>
      <c r="AD300">
        <v>0.5</v>
      </c>
      <c r="AG300" t="s">
        <v>81</v>
      </c>
      <c r="AH300">
        <v>500</v>
      </c>
      <c r="AK300" t="s">
        <v>61</v>
      </c>
      <c r="AL300">
        <v>0</v>
      </c>
      <c r="AM300" t="str">
        <f>IF(ISBLANK(AL300),"",IF(AL300&gt;=75,"Severe",IF(AL300&gt;=25,"Significant",IF(AL300&gt;=1,"Some", IF(AL300=0,"None")))))</f>
        <v>None</v>
      </c>
      <c r="AN300" t="str">
        <f>IF(ISBLANK(AL300),"",IF(AL300&gt;=75,"None",IF(AL300&gt;=25,"Low",IF(AL300&gt;=1,"Medium", IF(AL300=0,"High")))))</f>
        <v>High</v>
      </c>
      <c r="AQ300" t="s">
        <v>79</v>
      </c>
      <c r="AX300" t="s">
        <v>69</v>
      </c>
      <c r="AY300" t="s">
        <v>69</v>
      </c>
      <c r="BB300" t="s">
        <v>356</v>
      </c>
    </row>
    <row r="301" spans="1:94">
      <c r="A301" t="s">
        <v>350</v>
      </c>
      <c r="B301">
        <v>1980</v>
      </c>
      <c r="C301" s="4" t="s">
        <v>49</v>
      </c>
      <c r="D301" s="4" t="s">
        <v>50</v>
      </c>
      <c r="E301">
        <v>10124364</v>
      </c>
      <c r="F301" t="s">
        <v>119</v>
      </c>
      <c r="G301" t="s">
        <v>351</v>
      </c>
      <c r="H301" t="s">
        <v>53</v>
      </c>
      <c r="I301" t="s">
        <v>54</v>
      </c>
      <c r="K301" t="s">
        <v>78</v>
      </c>
      <c r="L301" t="s">
        <v>57</v>
      </c>
      <c r="M301">
        <v>12</v>
      </c>
      <c r="O301">
        <v>6</v>
      </c>
      <c r="P301" t="s">
        <v>79</v>
      </c>
      <c r="R301" t="s">
        <v>352</v>
      </c>
      <c r="S301" t="s">
        <v>81</v>
      </c>
      <c r="T301" t="s">
        <v>353</v>
      </c>
      <c r="U301" t="s">
        <v>61</v>
      </c>
      <c r="V301">
        <v>15</v>
      </c>
      <c r="W301">
        <v>24</v>
      </c>
      <c r="X301" t="s">
        <v>83</v>
      </c>
      <c r="Y301">
        <v>1</v>
      </c>
      <c r="Z301" t="s">
        <v>71</v>
      </c>
      <c r="AA301" t="s">
        <v>71</v>
      </c>
      <c r="AD301">
        <v>2</v>
      </c>
      <c r="AG301" t="s">
        <v>81</v>
      </c>
      <c r="AH301">
        <v>2000</v>
      </c>
      <c r="AK301" t="s">
        <v>61</v>
      </c>
      <c r="AL301">
        <v>85</v>
      </c>
      <c r="AM301" t="str">
        <f>IF(ISBLANK(AL301),"",IF(AL301&gt;=75,"Severe",IF(AL301&gt;=25,"Significant",IF(AL301&gt;=1,"Some", IF(AL301=0,"None")))))</f>
        <v>Severe</v>
      </c>
      <c r="AN301" t="str">
        <f>IF(ISBLANK(AL301),"",IF(AL301&gt;=75,"None",IF(AL301&gt;=25,"Low",IF(AL301&gt;=1,"Medium", IF(AL301=0,"High")))))</f>
        <v>None</v>
      </c>
      <c r="AO301" t="str">
        <f>AM301</f>
        <v>Severe</v>
      </c>
      <c r="AP301" t="str">
        <f>AN301</f>
        <v>None</v>
      </c>
      <c r="AQ301" t="s">
        <v>79</v>
      </c>
      <c r="AX301" t="s">
        <v>69</v>
      </c>
      <c r="AY301" t="s">
        <v>69</v>
      </c>
      <c r="BB301" t="s">
        <v>356</v>
      </c>
    </row>
    <row r="302" spans="1:94">
      <c r="A302" t="s">
        <v>350</v>
      </c>
      <c r="B302">
        <v>1980</v>
      </c>
      <c r="C302" s="4" t="s">
        <v>49</v>
      </c>
      <c r="D302" s="4" t="s">
        <v>50</v>
      </c>
      <c r="E302">
        <v>10124364</v>
      </c>
      <c r="F302" t="s">
        <v>119</v>
      </c>
      <c r="G302" t="s">
        <v>351</v>
      </c>
      <c r="H302" t="s">
        <v>53</v>
      </c>
      <c r="I302" t="s">
        <v>54</v>
      </c>
      <c r="K302" t="s">
        <v>78</v>
      </c>
      <c r="L302" t="s">
        <v>57</v>
      </c>
      <c r="M302">
        <v>12</v>
      </c>
      <c r="O302">
        <v>6</v>
      </c>
      <c r="P302" t="s">
        <v>79</v>
      </c>
      <c r="R302" t="s">
        <v>352</v>
      </c>
      <c r="S302" t="s">
        <v>81</v>
      </c>
      <c r="T302" t="s">
        <v>353</v>
      </c>
      <c r="U302" t="s">
        <v>61</v>
      </c>
      <c r="V302">
        <v>15</v>
      </c>
      <c r="W302">
        <v>24</v>
      </c>
      <c r="X302" t="s">
        <v>83</v>
      </c>
      <c r="Y302">
        <v>1</v>
      </c>
      <c r="Z302" t="s">
        <v>71</v>
      </c>
      <c r="AA302" t="s">
        <v>71</v>
      </c>
      <c r="AD302">
        <v>1</v>
      </c>
      <c r="AG302" t="s">
        <v>81</v>
      </c>
      <c r="AH302">
        <v>1000</v>
      </c>
      <c r="AK302" t="s">
        <v>61</v>
      </c>
      <c r="AL302">
        <v>45</v>
      </c>
      <c r="AM302" t="str">
        <f>IF(ISBLANK(AL302),"",IF(AL302&gt;=75,"Severe",IF(AL302&gt;=25,"Significant",IF(AL302&gt;=1,"Some", IF(AL302=0,"None")))))</f>
        <v>Significant</v>
      </c>
      <c r="AN302" t="str">
        <f>IF(ISBLANK(AL302),"",IF(AL302&gt;=75,"None",IF(AL302&gt;=25,"Low",IF(AL302&gt;=1,"Medium", IF(AL302=0,"High")))))</f>
        <v>Low</v>
      </c>
      <c r="AQ302" t="s">
        <v>79</v>
      </c>
      <c r="AX302" t="s">
        <v>69</v>
      </c>
      <c r="AY302" t="s">
        <v>69</v>
      </c>
      <c r="BB302" t="s">
        <v>356</v>
      </c>
    </row>
    <row r="303" spans="1:94">
      <c r="A303" t="s">
        <v>350</v>
      </c>
      <c r="B303">
        <v>1980</v>
      </c>
      <c r="C303" s="4" t="s">
        <v>49</v>
      </c>
      <c r="D303" s="4" t="s">
        <v>50</v>
      </c>
      <c r="E303">
        <v>7646799</v>
      </c>
      <c r="F303" t="s">
        <v>357</v>
      </c>
      <c r="G303" t="s">
        <v>358</v>
      </c>
      <c r="H303" t="s">
        <v>53</v>
      </c>
      <c r="I303" t="s">
        <v>54</v>
      </c>
      <c r="K303" t="s">
        <v>78</v>
      </c>
      <c r="L303" t="s">
        <v>57</v>
      </c>
      <c r="M303">
        <v>12</v>
      </c>
      <c r="O303">
        <v>6</v>
      </c>
      <c r="P303" t="s">
        <v>79</v>
      </c>
      <c r="R303" t="s">
        <v>352</v>
      </c>
      <c r="S303" t="s">
        <v>81</v>
      </c>
      <c r="T303" t="s">
        <v>353</v>
      </c>
      <c r="U303" t="s">
        <v>61</v>
      </c>
      <c r="V303">
        <v>15</v>
      </c>
      <c r="W303">
        <v>24</v>
      </c>
      <c r="X303" t="s">
        <v>83</v>
      </c>
      <c r="Y303">
        <v>1</v>
      </c>
      <c r="Z303" t="s">
        <v>84</v>
      </c>
      <c r="AA303" t="s">
        <v>354</v>
      </c>
      <c r="AE303">
        <v>2</v>
      </c>
      <c r="AF303">
        <v>100</v>
      </c>
      <c r="AG303" t="s">
        <v>81</v>
      </c>
      <c r="AI303">
        <v>2000</v>
      </c>
      <c r="AJ303">
        <v>100000</v>
      </c>
      <c r="AK303" t="s">
        <v>61</v>
      </c>
      <c r="AM303" t="s">
        <v>65</v>
      </c>
      <c r="AN303" t="s">
        <v>66</v>
      </c>
      <c r="AQ303" t="s">
        <v>79</v>
      </c>
      <c r="AX303" t="s">
        <v>69</v>
      </c>
      <c r="AY303" t="s">
        <v>69</v>
      </c>
      <c r="BB303" t="s">
        <v>356</v>
      </c>
    </row>
    <row r="304" spans="1:94">
      <c r="A304" t="s">
        <v>350</v>
      </c>
      <c r="B304">
        <v>1980</v>
      </c>
      <c r="C304" s="4" t="s">
        <v>49</v>
      </c>
      <c r="D304" s="4" t="s">
        <v>50</v>
      </c>
      <c r="E304">
        <v>7646799</v>
      </c>
      <c r="F304" t="s">
        <v>357</v>
      </c>
      <c r="G304" t="s">
        <v>358</v>
      </c>
      <c r="H304" t="s">
        <v>53</v>
      </c>
      <c r="I304" t="s">
        <v>54</v>
      </c>
      <c r="K304" t="s">
        <v>78</v>
      </c>
      <c r="L304" t="s">
        <v>57</v>
      </c>
      <c r="M304">
        <v>12</v>
      </c>
      <c r="O304">
        <v>6</v>
      </c>
      <c r="P304" t="s">
        <v>79</v>
      </c>
      <c r="R304" t="s">
        <v>352</v>
      </c>
      <c r="S304" t="s">
        <v>81</v>
      </c>
      <c r="T304" t="s">
        <v>353</v>
      </c>
      <c r="U304" t="s">
        <v>61</v>
      </c>
      <c r="V304">
        <v>15</v>
      </c>
      <c r="W304">
        <v>24</v>
      </c>
      <c r="X304" t="s">
        <v>83</v>
      </c>
      <c r="Y304">
        <v>1</v>
      </c>
      <c r="Z304" t="s">
        <v>71</v>
      </c>
      <c r="AA304" t="s">
        <v>71</v>
      </c>
      <c r="AB304" t="s">
        <v>141</v>
      </c>
      <c r="AD304">
        <v>100</v>
      </c>
      <c r="AG304" t="s">
        <v>81</v>
      </c>
      <c r="AH304">
        <v>100000</v>
      </c>
      <c r="AK304" t="s">
        <v>61</v>
      </c>
      <c r="AL304">
        <v>0</v>
      </c>
      <c r="AM304" t="str">
        <f>IF(ISBLANK(AL304),"",IF(AL304&gt;=75,"Severe",IF(AL304&gt;=25,"Significant",IF(AL304&gt;=1,"Some", IF(AL304=0,"None")))))</f>
        <v>None</v>
      </c>
      <c r="AN304" t="str">
        <f>IF(ISBLANK(AL304),"",IF(AL304&gt;=75,"None",IF(AL304&gt;=25,"Low",IF(AL304&gt;=1,"Medium", IF(AL304=0,"High")))))</f>
        <v>High</v>
      </c>
      <c r="AO304" t="str">
        <f>AM304</f>
        <v>None</v>
      </c>
      <c r="AP304" t="str">
        <f>AN304</f>
        <v>High</v>
      </c>
      <c r="AQ304" t="s">
        <v>79</v>
      </c>
      <c r="AX304" t="s">
        <v>69</v>
      </c>
      <c r="AY304" t="s">
        <v>69</v>
      </c>
      <c r="BB304" t="s">
        <v>356</v>
      </c>
    </row>
    <row r="305" spans="1:94">
      <c r="A305" t="s">
        <v>350</v>
      </c>
      <c r="B305">
        <v>1980</v>
      </c>
      <c r="C305" s="4" t="s">
        <v>49</v>
      </c>
      <c r="D305" s="4" t="s">
        <v>50</v>
      </c>
      <c r="E305">
        <v>7758987</v>
      </c>
      <c r="F305" t="s">
        <v>51</v>
      </c>
      <c r="G305" t="s">
        <v>359</v>
      </c>
      <c r="H305" t="s">
        <v>53</v>
      </c>
      <c r="I305" t="s">
        <v>54</v>
      </c>
      <c r="K305" t="s">
        <v>78</v>
      </c>
      <c r="L305" t="s">
        <v>57</v>
      </c>
      <c r="M305">
        <v>12</v>
      </c>
      <c r="O305">
        <v>6</v>
      </c>
      <c r="P305" t="s">
        <v>79</v>
      </c>
      <c r="R305" t="s">
        <v>352</v>
      </c>
      <c r="S305" t="s">
        <v>81</v>
      </c>
      <c r="T305" t="s">
        <v>353</v>
      </c>
      <c r="U305" t="s">
        <v>61</v>
      </c>
      <c r="V305">
        <v>15</v>
      </c>
      <c r="W305">
        <v>24</v>
      </c>
      <c r="X305" t="s">
        <v>83</v>
      </c>
      <c r="Y305">
        <v>1</v>
      </c>
      <c r="Z305" t="s">
        <v>84</v>
      </c>
      <c r="AA305" t="s">
        <v>354</v>
      </c>
      <c r="AE305">
        <v>0.1</v>
      </c>
      <c r="AF305">
        <v>2</v>
      </c>
      <c r="AG305" t="s">
        <v>81</v>
      </c>
      <c r="AI305">
        <v>100</v>
      </c>
      <c r="AJ305">
        <v>2000</v>
      </c>
      <c r="AK305" t="s">
        <v>61</v>
      </c>
      <c r="AM305" t="s">
        <v>65</v>
      </c>
      <c r="AN305" t="s">
        <v>66</v>
      </c>
      <c r="AQ305" t="s">
        <v>79</v>
      </c>
      <c r="AX305" t="s">
        <v>69</v>
      </c>
      <c r="AY305" t="s">
        <v>69</v>
      </c>
      <c r="BB305" t="s">
        <v>356</v>
      </c>
    </row>
    <row r="306" spans="1:94">
      <c r="A306" t="s">
        <v>350</v>
      </c>
      <c r="B306">
        <v>1980</v>
      </c>
      <c r="C306" s="4" t="s">
        <v>49</v>
      </c>
      <c r="D306" s="4" t="s">
        <v>50</v>
      </c>
      <c r="E306">
        <v>7758987</v>
      </c>
      <c r="F306" t="s">
        <v>51</v>
      </c>
      <c r="G306" t="s">
        <v>359</v>
      </c>
      <c r="H306" t="s">
        <v>53</v>
      </c>
      <c r="I306" t="s">
        <v>54</v>
      </c>
      <c r="K306" t="s">
        <v>78</v>
      </c>
      <c r="L306" t="s">
        <v>57</v>
      </c>
      <c r="M306">
        <v>12</v>
      </c>
      <c r="O306">
        <v>6</v>
      </c>
      <c r="P306" t="s">
        <v>79</v>
      </c>
      <c r="R306" t="s">
        <v>352</v>
      </c>
      <c r="S306" t="s">
        <v>81</v>
      </c>
      <c r="T306" t="s">
        <v>353</v>
      </c>
      <c r="U306" t="s">
        <v>61</v>
      </c>
      <c r="V306">
        <v>15</v>
      </c>
      <c r="W306">
        <v>24</v>
      </c>
      <c r="X306" t="s">
        <v>83</v>
      </c>
      <c r="Y306">
        <v>1</v>
      </c>
      <c r="Z306" t="s">
        <v>71</v>
      </c>
      <c r="AA306" t="s">
        <v>71</v>
      </c>
      <c r="AB306" t="s">
        <v>141</v>
      </c>
      <c r="AE306">
        <v>0.1</v>
      </c>
      <c r="AF306">
        <v>2</v>
      </c>
      <c r="AG306" t="s">
        <v>81</v>
      </c>
      <c r="AI306">
        <v>100</v>
      </c>
      <c r="AJ306">
        <v>2000</v>
      </c>
      <c r="AK306" t="s">
        <v>61</v>
      </c>
      <c r="AL306">
        <v>0</v>
      </c>
      <c r="AM306" t="str">
        <f>IF(ISBLANK(AL306),"",IF(AL306&gt;=75,"Severe",IF(AL306&gt;=25,"Significant",IF(AL306&gt;=1,"Some", IF(AL306=0,"None")))))</f>
        <v>None</v>
      </c>
      <c r="AN306" t="str">
        <f>IF(ISBLANK(AL306),"",IF(AL306&gt;=75,"None",IF(AL306&gt;=25,"Low",IF(AL306&gt;=1,"Medium", IF(AL306=0,"High")))))</f>
        <v>High</v>
      </c>
      <c r="AO306" t="str">
        <f>AM306</f>
        <v>None</v>
      </c>
      <c r="AP306" t="str">
        <f>AN306</f>
        <v>High</v>
      </c>
      <c r="AQ306" t="s">
        <v>79</v>
      </c>
      <c r="AX306" t="s">
        <v>69</v>
      </c>
      <c r="AY306" t="s">
        <v>69</v>
      </c>
      <c r="BB306" t="s">
        <v>356</v>
      </c>
    </row>
    <row r="307" spans="1:94">
      <c r="A307" t="s">
        <v>350</v>
      </c>
      <c r="B307">
        <v>1980</v>
      </c>
      <c r="C307" s="4" t="s">
        <v>49</v>
      </c>
      <c r="D307" s="4" t="s">
        <v>50</v>
      </c>
      <c r="E307">
        <v>10099748</v>
      </c>
      <c r="F307" t="s">
        <v>124</v>
      </c>
      <c r="G307" t="s">
        <v>125</v>
      </c>
      <c r="H307" t="s">
        <v>53</v>
      </c>
      <c r="I307" t="s">
        <v>54</v>
      </c>
      <c r="K307" t="s">
        <v>78</v>
      </c>
      <c r="L307" t="s">
        <v>57</v>
      </c>
      <c r="M307">
        <v>12</v>
      </c>
      <c r="O307">
        <v>6</v>
      </c>
      <c r="P307" t="s">
        <v>79</v>
      </c>
      <c r="R307" t="s">
        <v>352</v>
      </c>
      <c r="S307" t="s">
        <v>81</v>
      </c>
      <c r="T307" t="s">
        <v>353</v>
      </c>
      <c r="U307" t="s">
        <v>61</v>
      </c>
      <c r="V307">
        <v>15</v>
      </c>
      <c r="W307">
        <v>24</v>
      </c>
      <c r="X307" t="s">
        <v>83</v>
      </c>
      <c r="Y307">
        <v>1</v>
      </c>
      <c r="Z307" t="s">
        <v>84</v>
      </c>
      <c r="AA307" t="s">
        <v>354</v>
      </c>
      <c r="AE307">
        <v>0.5</v>
      </c>
      <c r="AF307">
        <v>20</v>
      </c>
      <c r="AG307" t="s">
        <v>81</v>
      </c>
      <c r="AI307">
        <v>500</v>
      </c>
      <c r="AJ307">
        <v>20000</v>
      </c>
      <c r="AK307" t="s">
        <v>61</v>
      </c>
      <c r="AM307" t="s">
        <v>65</v>
      </c>
      <c r="AN307" t="s">
        <v>66</v>
      </c>
      <c r="AQ307" t="s">
        <v>79</v>
      </c>
      <c r="AX307" t="s">
        <v>69</v>
      </c>
      <c r="AY307" t="s">
        <v>69</v>
      </c>
      <c r="BB307" t="s">
        <v>356</v>
      </c>
    </row>
    <row r="308" spans="1:94">
      <c r="A308" t="s">
        <v>350</v>
      </c>
      <c r="B308">
        <v>1980</v>
      </c>
      <c r="C308" s="4" t="s">
        <v>49</v>
      </c>
      <c r="D308" s="4" t="s">
        <v>50</v>
      </c>
      <c r="E308">
        <v>10099748</v>
      </c>
      <c r="F308" t="s">
        <v>124</v>
      </c>
      <c r="G308" t="s">
        <v>125</v>
      </c>
      <c r="H308" t="s">
        <v>53</v>
      </c>
      <c r="I308" t="s">
        <v>54</v>
      </c>
      <c r="K308" t="s">
        <v>78</v>
      </c>
      <c r="L308" t="s">
        <v>57</v>
      </c>
      <c r="M308">
        <v>12</v>
      </c>
      <c r="O308">
        <v>6</v>
      </c>
      <c r="P308" t="s">
        <v>79</v>
      </c>
      <c r="R308" t="s">
        <v>352</v>
      </c>
      <c r="S308" t="s">
        <v>81</v>
      </c>
      <c r="T308" t="s">
        <v>353</v>
      </c>
      <c r="U308" t="s">
        <v>61</v>
      </c>
      <c r="V308">
        <v>15</v>
      </c>
      <c r="W308">
        <v>24</v>
      </c>
      <c r="X308" t="s">
        <v>83</v>
      </c>
      <c r="Y308">
        <v>1</v>
      </c>
      <c r="Z308" t="s">
        <v>71</v>
      </c>
      <c r="AA308" t="s">
        <v>71</v>
      </c>
      <c r="AB308" t="s">
        <v>141</v>
      </c>
      <c r="AD308">
        <v>20</v>
      </c>
      <c r="AG308" t="s">
        <v>81</v>
      </c>
      <c r="AH308">
        <v>20000</v>
      </c>
      <c r="AK308" t="s">
        <v>61</v>
      </c>
      <c r="AL308">
        <v>0</v>
      </c>
      <c r="AM308" t="str">
        <f>IF(ISBLANK(AL308),"",IF(AL308&gt;=75,"Severe",IF(AL308&gt;=25,"Significant",IF(AL308&gt;=1,"Some", IF(AL308=0,"None")))))</f>
        <v>None</v>
      </c>
      <c r="AN308" t="str">
        <f>IF(ISBLANK(AL308),"",IF(AL308&gt;=75,"None",IF(AL308&gt;=25,"Low",IF(AL308&gt;=1,"Medium", IF(AL308=0,"High")))))</f>
        <v>High</v>
      </c>
      <c r="AO308" t="str">
        <f>AM308</f>
        <v>None</v>
      </c>
      <c r="AP308" t="str">
        <f>AN308</f>
        <v>High</v>
      </c>
      <c r="AQ308" t="s">
        <v>79</v>
      </c>
      <c r="AX308" t="s">
        <v>69</v>
      </c>
      <c r="AY308" t="s">
        <v>69</v>
      </c>
      <c r="BB308" t="s">
        <v>356</v>
      </c>
    </row>
    <row r="309" spans="1:94">
      <c r="A309" t="s">
        <v>350</v>
      </c>
      <c r="B309">
        <v>1980</v>
      </c>
      <c r="C309" s="4" t="s">
        <v>49</v>
      </c>
      <c r="D309" s="4" t="s">
        <v>50</v>
      </c>
      <c r="E309">
        <v>7487947</v>
      </c>
      <c r="F309" t="s">
        <v>213</v>
      </c>
      <c r="G309" t="s">
        <v>238</v>
      </c>
      <c r="H309" t="s">
        <v>53</v>
      </c>
      <c r="I309" t="s">
        <v>54</v>
      </c>
      <c r="K309" t="s">
        <v>78</v>
      </c>
      <c r="L309" t="s">
        <v>57</v>
      </c>
      <c r="M309">
        <v>12</v>
      </c>
      <c r="O309">
        <v>6</v>
      </c>
      <c r="P309" t="s">
        <v>79</v>
      </c>
      <c r="R309" t="s">
        <v>352</v>
      </c>
      <c r="S309" t="s">
        <v>81</v>
      </c>
      <c r="T309" t="s">
        <v>353</v>
      </c>
      <c r="U309" t="s">
        <v>61</v>
      </c>
      <c r="V309">
        <v>15</v>
      </c>
      <c r="W309">
        <v>24</v>
      </c>
      <c r="X309" t="s">
        <v>83</v>
      </c>
      <c r="Y309">
        <v>1</v>
      </c>
      <c r="Z309" t="s">
        <v>84</v>
      </c>
      <c r="AA309" t="s">
        <v>354</v>
      </c>
      <c r="AE309">
        <v>0.02</v>
      </c>
      <c r="AF309">
        <v>1</v>
      </c>
      <c r="AG309" t="s">
        <v>81</v>
      </c>
      <c r="AI309">
        <v>20</v>
      </c>
      <c r="AJ309">
        <v>1000</v>
      </c>
      <c r="AK309" t="s">
        <v>61</v>
      </c>
      <c r="AM309" t="s">
        <v>65</v>
      </c>
      <c r="AN309" t="s">
        <v>66</v>
      </c>
      <c r="AQ309" t="s">
        <v>79</v>
      </c>
      <c r="AX309" t="s">
        <v>69</v>
      </c>
      <c r="AY309" t="s">
        <v>69</v>
      </c>
      <c r="BB309" t="s">
        <v>356</v>
      </c>
    </row>
    <row r="310" spans="1:94">
      <c r="A310" t="s">
        <v>350</v>
      </c>
      <c r="B310">
        <v>1980</v>
      </c>
      <c r="C310" s="4" t="s">
        <v>49</v>
      </c>
      <c r="D310" s="4" t="s">
        <v>50</v>
      </c>
      <c r="E310">
        <v>7487947</v>
      </c>
      <c r="F310" t="s">
        <v>213</v>
      </c>
      <c r="G310" t="s">
        <v>238</v>
      </c>
      <c r="H310" t="s">
        <v>53</v>
      </c>
      <c r="I310" t="s">
        <v>54</v>
      </c>
      <c r="K310" t="s">
        <v>78</v>
      </c>
      <c r="L310" t="s">
        <v>57</v>
      </c>
      <c r="M310">
        <v>12</v>
      </c>
      <c r="O310">
        <v>6</v>
      </c>
      <c r="P310" t="s">
        <v>79</v>
      </c>
      <c r="R310" t="s">
        <v>352</v>
      </c>
      <c r="S310" t="s">
        <v>81</v>
      </c>
      <c r="T310" t="s">
        <v>353</v>
      </c>
      <c r="U310" t="s">
        <v>61</v>
      </c>
      <c r="V310">
        <v>15</v>
      </c>
      <c r="W310">
        <v>24</v>
      </c>
      <c r="X310" t="s">
        <v>83</v>
      </c>
      <c r="Y310">
        <v>1</v>
      </c>
      <c r="Z310" t="s">
        <v>71</v>
      </c>
      <c r="AA310" t="s">
        <v>71</v>
      </c>
      <c r="AD310">
        <v>0.5</v>
      </c>
      <c r="AG310" t="s">
        <v>81</v>
      </c>
      <c r="AH310">
        <f>AD310*1000</f>
        <v>500</v>
      </c>
      <c r="AK310" t="s">
        <v>61</v>
      </c>
      <c r="AL310">
        <v>15</v>
      </c>
      <c r="AM310" t="str">
        <f>IF(ISBLANK(AL310),"",IF(AL310&gt;=75,"Severe",IF(AL310&gt;=25,"Significant",IF(AL310&gt;=1,"Some", IF(AL310=0,"None")))))</f>
        <v>Some</v>
      </c>
      <c r="AN310" t="str">
        <f>IF(ISBLANK(AL310),"",IF(AL310&gt;=75,"None",IF(AL310&gt;=25,"Low",IF(AL310&gt;=1,"Medium", IF(AL310=0,"High")))))</f>
        <v>Medium</v>
      </c>
      <c r="AQ310" t="s">
        <v>79</v>
      </c>
      <c r="AX310" t="s">
        <v>69</v>
      </c>
      <c r="AY310" t="s">
        <v>69</v>
      </c>
      <c r="BB310" t="s">
        <v>356</v>
      </c>
    </row>
    <row r="311" spans="1:94">
      <c r="A311" t="s">
        <v>350</v>
      </c>
      <c r="B311">
        <v>1980</v>
      </c>
      <c r="C311" s="4" t="s">
        <v>49</v>
      </c>
      <c r="D311" s="4" t="s">
        <v>50</v>
      </c>
      <c r="E311">
        <v>7487947</v>
      </c>
      <c r="F311" t="s">
        <v>213</v>
      </c>
      <c r="G311" t="s">
        <v>238</v>
      </c>
      <c r="H311" t="s">
        <v>53</v>
      </c>
      <c r="I311" t="s">
        <v>54</v>
      </c>
      <c r="K311" t="s">
        <v>78</v>
      </c>
      <c r="L311" t="s">
        <v>57</v>
      </c>
      <c r="M311">
        <v>12</v>
      </c>
      <c r="O311">
        <v>6</v>
      </c>
      <c r="P311" t="s">
        <v>79</v>
      </c>
      <c r="R311" t="s">
        <v>352</v>
      </c>
      <c r="S311" t="s">
        <v>81</v>
      </c>
      <c r="T311" t="s">
        <v>353</v>
      </c>
      <c r="U311" t="s">
        <v>61</v>
      </c>
      <c r="V311">
        <v>15</v>
      </c>
      <c r="W311">
        <v>24</v>
      </c>
      <c r="X311" t="s">
        <v>83</v>
      </c>
      <c r="Y311">
        <v>1</v>
      </c>
      <c r="Z311" t="s">
        <v>71</v>
      </c>
      <c r="AA311" t="s">
        <v>71</v>
      </c>
      <c r="AD311">
        <v>1</v>
      </c>
      <c r="AG311" t="s">
        <v>81</v>
      </c>
      <c r="AH311">
        <f>AD311*1000</f>
        <v>1000</v>
      </c>
      <c r="AK311" t="s">
        <v>61</v>
      </c>
      <c r="AL311">
        <v>70</v>
      </c>
      <c r="AM311" t="str">
        <f>IF(ISBLANK(AL311),"",IF(AL311&gt;=75,"Severe",IF(AL311&gt;=25,"Significant",IF(AL311&gt;=1,"Some", IF(AL311=0,"None")))))</f>
        <v>Significant</v>
      </c>
      <c r="AN311" t="str">
        <f>IF(ISBLANK(AL311),"",IF(AL311&gt;=75,"None",IF(AL311&gt;=25,"Low",IF(AL311&gt;=1,"Medium", IF(AL311=0,"High")))))</f>
        <v>Low</v>
      </c>
      <c r="AO311" t="str">
        <f>AM311</f>
        <v>Significant</v>
      </c>
      <c r="AP311" t="str">
        <f>AN311</f>
        <v>Low</v>
      </c>
      <c r="AQ311" t="s">
        <v>79</v>
      </c>
      <c r="AX311" t="s">
        <v>69</v>
      </c>
      <c r="AY311" t="s">
        <v>69</v>
      </c>
      <c r="BB311" t="s">
        <v>356</v>
      </c>
    </row>
    <row r="312" spans="1:94">
      <c r="A312" t="s">
        <v>350</v>
      </c>
      <c r="B312">
        <v>1980</v>
      </c>
      <c r="C312" s="4" t="s">
        <v>49</v>
      </c>
      <c r="D312" s="4" t="s">
        <v>50</v>
      </c>
      <c r="E312">
        <v>7718549</v>
      </c>
      <c r="F312" t="s">
        <v>257</v>
      </c>
      <c r="G312" t="s">
        <v>258</v>
      </c>
      <c r="H312" t="s">
        <v>53</v>
      </c>
      <c r="I312" t="s">
        <v>54</v>
      </c>
      <c r="K312" t="s">
        <v>78</v>
      </c>
      <c r="L312" t="s">
        <v>57</v>
      </c>
      <c r="M312">
        <v>12</v>
      </c>
      <c r="O312">
        <v>6</v>
      </c>
      <c r="P312" t="s">
        <v>79</v>
      </c>
      <c r="R312" t="s">
        <v>352</v>
      </c>
      <c r="S312" t="s">
        <v>81</v>
      </c>
      <c r="T312" t="s">
        <v>353</v>
      </c>
      <c r="U312" t="s">
        <v>61</v>
      </c>
      <c r="V312">
        <v>15</v>
      </c>
      <c r="W312">
        <v>24</v>
      </c>
      <c r="X312" t="s">
        <v>83</v>
      </c>
      <c r="Y312">
        <v>1</v>
      </c>
      <c r="Z312" t="s">
        <v>84</v>
      </c>
      <c r="AA312" t="s">
        <v>354</v>
      </c>
      <c r="AE312">
        <v>2</v>
      </c>
      <c r="AF312">
        <v>20</v>
      </c>
      <c r="AG312" t="s">
        <v>81</v>
      </c>
      <c r="AI312">
        <v>2000</v>
      </c>
      <c r="AJ312">
        <v>20000</v>
      </c>
      <c r="AK312" t="s">
        <v>61</v>
      </c>
      <c r="AM312" t="s">
        <v>65</v>
      </c>
      <c r="AN312" t="s">
        <v>66</v>
      </c>
      <c r="AQ312" t="s">
        <v>79</v>
      </c>
      <c r="AX312" t="s">
        <v>69</v>
      </c>
      <c r="AY312" t="s">
        <v>69</v>
      </c>
      <c r="BB312" t="s">
        <v>356</v>
      </c>
    </row>
    <row r="313" spans="1:94">
      <c r="A313" t="s">
        <v>350</v>
      </c>
      <c r="B313">
        <v>1980</v>
      </c>
      <c r="C313" s="4" t="s">
        <v>49</v>
      </c>
      <c r="D313" s="4" t="s">
        <v>50</v>
      </c>
      <c r="E313">
        <v>7718549</v>
      </c>
      <c r="F313" t="s">
        <v>257</v>
      </c>
      <c r="G313" t="s">
        <v>258</v>
      </c>
      <c r="H313" t="s">
        <v>53</v>
      </c>
      <c r="I313" t="s">
        <v>54</v>
      </c>
      <c r="K313" t="s">
        <v>78</v>
      </c>
      <c r="L313" t="s">
        <v>57</v>
      </c>
      <c r="M313">
        <v>12</v>
      </c>
      <c r="O313">
        <v>6</v>
      </c>
      <c r="P313" t="s">
        <v>79</v>
      </c>
      <c r="R313" t="s">
        <v>352</v>
      </c>
      <c r="S313" t="s">
        <v>81</v>
      </c>
      <c r="T313" t="s">
        <v>353</v>
      </c>
      <c r="U313" t="s">
        <v>61</v>
      </c>
      <c r="V313">
        <v>15</v>
      </c>
      <c r="W313">
        <v>24</v>
      </c>
      <c r="X313" t="s">
        <v>83</v>
      </c>
      <c r="Y313">
        <v>1</v>
      </c>
      <c r="Z313" t="s">
        <v>71</v>
      </c>
      <c r="AA313" t="s">
        <v>71</v>
      </c>
      <c r="AB313" t="s">
        <v>141</v>
      </c>
      <c r="AD313">
        <v>20</v>
      </c>
      <c r="AG313" t="s">
        <v>81</v>
      </c>
      <c r="AH313">
        <v>20000</v>
      </c>
      <c r="AK313" t="s">
        <v>61</v>
      </c>
      <c r="AL313">
        <v>0</v>
      </c>
      <c r="AM313" t="str">
        <f>IF(ISBLANK(AL313),"",IF(AL313&gt;=75,"Severe",IF(AL313&gt;=25,"Significant",IF(AL313&gt;=1,"Some", IF(AL313=0,"None")))))</f>
        <v>None</v>
      </c>
      <c r="AN313" t="str">
        <f>IF(ISBLANK(AL313),"",IF(AL313&gt;=75,"None",IF(AL313&gt;=25,"Low",IF(AL313&gt;=1,"Medium", IF(AL313=0,"High")))))</f>
        <v>High</v>
      </c>
      <c r="AO313" t="str">
        <f>AM313</f>
        <v>None</v>
      </c>
      <c r="AP313" t="str">
        <f>AN313</f>
        <v>High</v>
      </c>
      <c r="AQ313" t="s">
        <v>79</v>
      </c>
      <c r="AX313" t="s">
        <v>69</v>
      </c>
      <c r="AY313" t="s">
        <v>69</v>
      </c>
      <c r="BB313" t="s">
        <v>356</v>
      </c>
    </row>
    <row r="314" spans="1:94">
      <c r="A314" t="s">
        <v>350</v>
      </c>
      <c r="B314">
        <v>1980</v>
      </c>
      <c r="C314" s="4" t="s">
        <v>49</v>
      </c>
      <c r="D314" s="4" t="s">
        <v>50</v>
      </c>
      <c r="E314">
        <v>7733020</v>
      </c>
      <c r="F314" t="s">
        <v>126</v>
      </c>
      <c r="G314" t="s">
        <v>264</v>
      </c>
      <c r="H314" t="s">
        <v>53</v>
      </c>
      <c r="I314" t="s">
        <v>54</v>
      </c>
      <c r="K314" t="s">
        <v>78</v>
      </c>
      <c r="L314" t="s">
        <v>57</v>
      </c>
      <c r="M314">
        <v>12</v>
      </c>
      <c r="O314">
        <v>6</v>
      </c>
      <c r="P314" t="s">
        <v>79</v>
      </c>
      <c r="R314" t="s">
        <v>352</v>
      </c>
      <c r="S314" t="s">
        <v>81</v>
      </c>
      <c r="T314" t="s">
        <v>353</v>
      </c>
      <c r="U314" t="s">
        <v>61</v>
      </c>
      <c r="V314">
        <v>15</v>
      </c>
      <c r="W314">
        <v>24</v>
      </c>
      <c r="X314" t="s">
        <v>83</v>
      </c>
      <c r="Y314">
        <v>1</v>
      </c>
      <c r="Z314" t="s">
        <v>84</v>
      </c>
      <c r="AA314" t="s">
        <v>354</v>
      </c>
      <c r="AE314">
        <v>0.5</v>
      </c>
      <c r="AF314">
        <v>50</v>
      </c>
      <c r="AG314" t="s">
        <v>81</v>
      </c>
      <c r="AI314">
        <v>500</v>
      </c>
      <c r="AJ314">
        <v>50000</v>
      </c>
      <c r="AK314" t="s">
        <v>61</v>
      </c>
      <c r="AM314" t="s">
        <v>65</v>
      </c>
      <c r="AN314" t="s">
        <v>66</v>
      </c>
      <c r="AQ314" t="s">
        <v>79</v>
      </c>
      <c r="AX314" t="s">
        <v>69</v>
      </c>
      <c r="AY314" t="s">
        <v>69</v>
      </c>
      <c r="BB314" t="s">
        <v>356</v>
      </c>
    </row>
    <row r="315" spans="1:94">
      <c r="A315" t="s">
        <v>350</v>
      </c>
      <c r="B315">
        <v>1980</v>
      </c>
      <c r="C315" s="4" t="s">
        <v>49</v>
      </c>
      <c r="D315" s="4" t="s">
        <v>50</v>
      </c>
      <c r="E315">
        <v>7733020</v>
      </c>
      <c r="F315" t="s">
        <v>126</v>
      </c>
      <c r="G315" t="s">
        <v>264</v>
      </c>
      <c r="H315" t="s">
        <v>53</v>
      </c>
      <c r="I315" t="s">
        <v>54</v>
      </c>
      <c r="K315" t="s">
        <v>78</v>
      </c>
      <c r="L315" t="s">
        <v>57</v>
      </c>
      <c r="M315">
        <v>12</v>
      </c>
      <c r="O315">
        <v>6</v>
      </c>
      <c r="P315" t="s">
        <v>79</v>
      </c>
      <c r="R315" t="s">
        <v>352</v>
      </c>
      <c r="S315" t="s">
        <v>81</v>
      </c>
      <c r="T315" t="s">
        <v>353</v>
      </c>
      <c r="U315" t="s">
        <v>61</v>
      </c>
      <c r="V315">
        <v>15</v>
      </c>
      <c r="W315">
        <v>24</v>
      </c>
      <c r="X315" t="s">
        <v>83</v>
      </c>
      <c r="Y315">
        <v>1</v>
      </c>
      <c r="Z315" t="s">
        <v>71</v>
      </c>
      <c r="AA315" t="s">
        <v>71</v>
      </c>
      <c r="AD315">
        <v>50</v>
      </c>
      <c r="AG315" t="s">
        <v>81</v>
      </c>
      <c r="AH315">
        <v>50000</v>
      </c>
      <c r="AK315" t="s">
        <v>61</v>
      </c>
      <c r="AL315">
        <v>65</v>
      </c>
      <c r="AM315" t="str">
        <f>IF(ISBLANK(AL315),"",IF(AL315&gt;=75,"Severe",IF(AL315&gt;=25,"Significant",IF(AL315&gt;=1,"Some", IF(AL315=0,"None")))))</f>
        <v>Significant</v>
      </c>
      <c r="AN315" t="str">
        <f>IF(ISBLANK(AL315),"",IF(AL315&gt;=75,"None",IF(AL315&gt;=25,"Low",IF(AL315&gt;=1,"Medium", IF(AL315=0,"High")))))</f>
        <v>Low</v>
      </c>
      <c r="AQ315" t="s">
        <v>79</v>
      </c>
      <c r="AX315" t="s">
        <v>69</v>
      </c>
      <c r="AY315" t="s">
        <v>69</v>
      </c>
      <c r="BB315" t="s">
        <v>356</v>
      </c>
    </row>
    <row r="316" spans="1:94">
      <c r="A316" t="s">
        <v>350</v>
      </c>
      <c r="B316">
        <v>1980</v>
      </c>
      <c r="C316" s="4" t="s">
        <v>49</v>
      </c>
      <c r="D316" s="4" t="s">
        <v>50</v>
      </c>
      <c r="E316">
        <v>7733020</v>
      </c>
      <c r="F316" t="s">
        <v>126</v>
      </c>
      <c r="G316" t="s">
        <v>264</v>
      </c>
      <c r="H316" t="s">
        <v>53</v>
      </c>
      <c r="I316" t="s">
        <v>54</v>
      </c>
      <c r="K316" t="s">
        <v>78</v>
      </c>
      <c r="L316" t="s">
        <v>57</v>
      </c>
      <c r="M316">
        <v>12</v>
      </c>
      <c r="O316">
        <v>6</v>
      </c>
      <c r="P316" t="s">
        <v>79</v>
      </c>
      <c r="R316" t="s">
        <v>352</v>
      </c>
      <c r="S316" t="s">
        <v>81</v>
      </c>
      <c r="T316" t="s">
        <v>353</v>
      </c>
      <c r="U316" t="s">
        <v>61</v>
      </c>
      <c r="V316">
        <v>15</v>
      </c>
      <c r="W316">
        <v>24</v>
      </c>
      <c r="X316" t="s">
        <v>83</v>
      </c>
      <c r="Y316">
        <v>1</v>
      </c>
      <c r="Z316" t="s">
        <v>71</v>
      </c>
      <c r="AA316" t="s">
        <v>71</v>
      </c>
      <c r="AD316">
        <v>20</v>
      </c>
      <c r="AG316" t="s">
        <v>81</v>
      </c>
      <c r="AH316">
        <v>20000</v>
      </c>
      <c r="AK316" t="s">
        <v>61</v>
      </c>
      <c r="AL316">
        <v>25</v>
      </c>
      <c r="AM316" t="str">
        <f>IF(ISBLANK(AL316),"",IF(AL316&gt;=75,"Severe",IF(AL316&gt;=25,"Significant",IF(AL316&gt;=1,"Some", IF(AL316=0,"None")))))</f>
        <v>Significant</v>
      </c>
      <c r="AN316" t="str">
        <f>IF(ISBLANK(AL316),"",IF(AL316&gt;=75,"None",IF(AL316&gt;=25,"Low",IF(AL316&gt;=1,"Medium", IF(AL316=0,"High")))))</f>
        <v>Low</v>
      </c>
      <c r="AO316" t="str">
        <f>AM316</f>
        <v>Significant</v>
      </c>
      <c r="AP316" t="str">
        <f>AN316</f>
        <v>Low</v>
      </c>
      <c r="AQ316" t="s">
        <v>79</v>
      </c>
      <c r="AX316" t="s">
        <v>69</v>
      </c>
      <c r="AY316" t="s">
        <v>69</v>
      </c>
      <c r="BB316" t="s">
        <v>356</v>
      </c>
    </row>
    <row r="317" spans="1:94">
      <c r="A317" t="s">
        <v>360</v>
      </c>
      <c r="B317">
        <v>1984</v>
      </c>
      <c r="C317" s="4" t="s">
        <v>173</v>
      </c>
      <c r="D317" t="s">
        <v>361</v>
      </c>
      <c r="E317">
        <v>67298322</v>
      </c>
      <c r="F317" t="s">
        <v>362</v>
      </c>
      <c r="G317" t="s">
        <v>362</v>
      </c>
      <c r="H317" t="s">
        <v>53</v>
      </c>
      <c r="I317" t="s">
        <v>54</v>
      </c>
      <c r="K317" t="s">
        <v>287</v>
      </c>
      <c r="L317" t="s">
        <v>57</v>
      </c>
      <c r="P317" t="s">
        <v>177</v>
      </c>
      <c r="W317" t="s">
        <v>363</v>
      </c>
      <c r="X317" t="s">
        <v>346</v>
      </c>
      <c r="Y317" t="s">
        <v>364</v>
      </c>
      <c r="Z317" t="s">
        <v>169</v>
      </c>
      <c r="AA317" t="s">
        <v>170</v>
      </c>
      <c r="AD317">
        <v>0.4</v>
      </c>
      <c r="AG317" t="s">
        <v>97</v>
      </c>
      <c r="AI317">
        <v>400</v>
      </c>
      <c r="AK317" t="s">
        <v>61</v>
      </c>
      <c r="AM317" t="s">
        <v>65</v>
      </c>
      <c r="AN317" t="s">
        <v>66</v>
      </c>
      <c r="AO317" t="s">
        <v>65</v>
      </c>
      <c r="AP317" t="s">
        <v>66</v>
      </c>
      <c r="AQ317" t="s">
        <v>79</v>
      </c>
      <c r="AR317" s="5" t="s">
        <v>122</v>
      </c>
      <c r="BB317" t="s">
        <v>365</v>
      </c>
    </row>
    <row r="318" spans="1:94" s="8" customFormat="1">
      <c r="A318" t="s">
        <v>366</v>
      </c>
      <c r="B318" t="str">
        <f t="shared" ref="B318:B323" si="18">RIGHT(A318,5)</f>
        <v xml:space="preserve"> 2015</v>
      </c>
      <c r="C318" s="4" t="s">
        <v>49</v>
      </c>
      <c r="D318" t="s">
        <v>50</v>
      </c>
      <c r="E318" s="10" t="s">
        <v>367</v>
      </c>
      <c r="F318" t="s">
        <v>51</v>
      </c>
      <c r="G318" t="s">
        <v>368</v>
      </c>
      <c r="H318" s="4" t="s">
        <v>148</v>
      </c>
      <c r="I318" t="s">
        <v>149</v>
      </c>
      <c r="J318" t="s">
        <v>77</v>
      </c>
      <c r="K318"/>
      <c r="L318" t="s">
        <v>57</v>
      </c>
      <c r="M318"/>
      <c r="N318"/>
      <c r="O318"/>
      <c r="P318" t="s">
        <v>232</v>
      </c>
      <c r="Q318"/>
      <c r="R318" t="s">
        <v>369</v>
      </c>
      <c r="S318" t="s">
        <v>61</v>
      </c>
      <c r="T318" t="s">
        <v>369</v>
      </c>
      <c r="U318" t="s">
        <v>61</v>
      </c>
      <c r="V318">
        <v>82</v>
      </c>
      <c r="W318">
        <v>82</v>
      </c>
      <c r="X318" t="s">
        <v>62</v>
      </c>
      <c r="Y318">
        <v>82</v>
      </c>
      <c r="Z318" t="s">
        <v>63</v>
      </c>
      <c r="AA318" t="s">
        <v>235</v>
      </c>
      <c r="AB318" t="s">
        <v>225</v>
      </c>
      <c r="AC318" t="s">
        <v>88</v>
      </c>
      <c r="AD318">
        <v>9.9</v>
      </c>
      <c r="AE318"/>
      <c r="AF318"/>
      <c r="AG318" t="s">
        <v>61</v>
      </c>
      <c r="AH318">
        <v>16</v>
      </c>
      <c r="AI318"/>
      <c r="AJ318"/>
      <c r="AK318" t="s">
        <v>61</v>
      </c>
      <c r="AL318"/>
      <c r="AM318" t="s">
        <v>65</v>
      </c>
      <c r="AN318" t="s">
        <v>66</v>
      </c>
      <c r="AO318"/>
      <c r="AP318"/>
      <c r="AQ318" t="s">
        <v>232</v>
      </c>
      <c r="AR318" s="5"/>
      <c r="AS318"/>
      <c r="AT318"/>
      <c r="AU318"/>
      <c r="AV318"/>
      <c r="AW318"/>
      <c r="AX318" t="s">
        <v>69</v>
      </c>
      <c r="AY318" t="s">
        <v>69</v>
      </c>
      <c r="AZ318"/>
      <c r="BA318"/>
      <c r="BB318"/>
      <c r="BC318"/>
      <c r="BD318"/>
      <c r="BE318"/>
      <c r="BF318"/>
      <c r="BG318"/>
      <c r="BH318"/>
      <c r="BI318"/>
      <c r="BJ318"/>
      <c r="BK318"/>
      <c r="BL318"/>
      <c r="BM318"/>
      <c r="BN318"/>
      <c r="BO318"/>
      <c r="BP318"/>
      <c r="BQ318"/>
      <c r="BR318"/>
      <c r="BS318"/>
      <c r="BT318"/>
      <c r="BU318"/>
      <c r="BV318"/>
      <c r="BW318"/>
      <c r="BX318"/>
      <c r="BY318"/>
      <c r="BZ318"/>
      <c r="CA318"/>
      <c r="CB318"/>
      <c r="CC318"/>
      <c r="CD318"/>
      <c r="CE318"/>
      <c r="CF318"/>
      <c r="CG318"/>
      <c r="CH318"/>
      <c r="CI318"/>
      <c r="CJ318"/>
      <c r="CK318"/>
      <c r="CL318"/>
      <c r="CM318"/>
      <c r="CN318"/>
      <c r="CO318"/>
      <c r="CP318"/>
    </row>
    <row r="319" spans="1:94" s="8" customFormat="1" ht="141.75">
      <c r="A319" t="s">
        <v>366</v>
      </c>
      <c r="B319" t="str">
        <f t="shared" si="18"/>
        <v xml:space="preserve"> 2015</v>
      </c>
      <c r="C319" s="4" t="s">
        <v>49</v>
      </c>
      <c r="D319" t="s">
        <v>50</v>
      </c>
      <c r="E319" s="10" t="s">
        <v>367</v>
      </c>
      <c r="F319" t="s">
        <v>51</v>
      </c>
      <c r="G319" t="s">
        <v>368</v>
      </c>
      <c r="H319" s="4" t="s">
        <v>148</v>
      </c>
      <c r="I319" t="s">
        <v>149</v>
      </c>
      <c r="J319" t="s">
        <v>77</v>
      </c>
      <c r="K319"/>
      <c r="L319" t="s">
        <v>57</v>
      </c>
      <c r="M319"/>
      <c r="N319"/>
      <c r="O319"/>
      <c r="P319" t="s">
        <v>232</v>
      </c>
      <c r="Q319"/>
      <c r="R319" t="s">
        <v>369</v>
      </c>
      <c r="S319" t="s">
        <v>61</v>
      </c>
      <c r="T319" t="s">
        <v>369</v>
      </c>
      <c r="U319" t="s">
        <v>61</v>
      </c>
      <c r="V319">
        <v>82</v>
      </c>
      <c r="W319">
        <v>82</v>
      </c>
      <c r="X319" t="s">
        <v>62</v>
      </c>
      <c r="Y319">
        <v>82</v>
      </c>
      <c r="Z319" t="s">
        <v>71</v>
      </c>
      <c r="AA319" t="s">
        <v>71</v>
      </c>
      <c r="AB319"/>
      <c r="AC319"/>
      <c r="AD319">
        <v>16</v>
      </c>
      <c r="AE319"/>
      <c r="AF319"/>
      <c r="AG319" t="s">
        <v>61</v>
      </c>
      <c r="AH319">
        <v>16</v>
      </c>
      <c r="AI319"/>
      <c r="AJ319"/>
      <c r="AK319" t="s">
        <v>61</v>
      </c>
      <c r="AL319">
        <v>80</v>
      </c>
      <c r="AM319" t="str">
        <f>IF(ISBLANK(AL319),"",IF(AL319&gt;=75,"Severe",IF(AL319&gt;=25,"Significant",IF(AL319&gt;=1,"Some", IF(AL319=0,"None")))))</f>
        <v>Severe</v>
      </c>
      <c r="AN319" t="str">
        <f>IF(ISBLANK(AL319),"",IF(AL319&gt;=75,"None",IF(AL319&gt;=25,"Low",IF(AL319&gt;=1,"Medium", IF(AL319=0,"High")))))</f>
        <v>None</v>
      </c>
      <c r="AO319" t="str">
        <f>AM319</f>
        <v>Severe</v>
      </c>
      <c r="AP319" t="str">
        <f>AN319</f>
        <v>None</v>
      </c>
      <c r="AQ319" t="s">
        <v>232</v>
      </c>
      <c r="AR319" s="6" t="s">
        <v>370</v>
      </c>
      <c r="AS319"/>
      <c r="AT319"/>
      <c r="AU319"/>
      <c r="AV319"/>
      <c r="AW319"/>
      <c r="AX319" t="s">
        <v>69</v>
      </c>
      <c r="AY319" t="s">
        <v>69</v>
      </c>
      <c r="AZ319"/>
      <c r="BA319"/>
      <c r="BB319"/>
      <c r="BC319"/>
      <c r="BD319"/>
      <c r="BE319"/>
      <c r="BF319"/>
      <c r="BG319"/>
      <c r="BH319"/>
      <c r="BI319"/>
      <c r="BJ319"/>
      <c r="BK319"/>
      <c r="BL319"/>
      <c r="BM319"/>
      <c r="BN319"/>
      <c r="BO319"/>
      <c r="BP319"/>
      <c r="BQ319"/>
      <c r="BR319"/>
      <c r="BS319"/>
      <c r="BT319"/>
      <c r="BU319"/>
      <c r="BV319"/>
      <c r="BW319"/>
      <c r="BX319"/>
      <c r="BY319"/>
      <c r="BZ319"/>
      <c r="CA319"/>
      <c r="CB319"/>
      <c r="CC319"/>
      <c r="CD319"/>
      <c r="CE319"/>
      <c r="CF319"/>
      <c r="CG319"/>
      <c r="CH319"/>
      <c r="CI319"/>
      <c r="CJ319"/>
      <c r="CK319"/>
      <c r="CL319"/>
      <c r="CM319"/>
      <c r="CN319"/>
      <c r="CO319"/>
      <c r="CP319"/>
    </row>
    <row r="320" spans="1:94" s="8" customFormat="1">
      <c r="A320" t="s">
        <v>366</v>
      </c>
      <c r="B320" t="str">
        <f t="shared" si="18"/>
        <v xml:space="preserve"> 2015</v>
      </c>
      <c r="C320" s="4" t="s">
        <v>49</v>
      </c>
      <c r="D320" t="s">
        <v>50</v>
      </c>
      <c r="E320" s="10" t="s">
        <v>367</v>
      </c>
      <c r="F320" t="s">
        <v>51</v>
      </c>
      <c r="G320" t="s">
        <v>368</v>
      </c>
      <c r="H320" s="4" t="s">
        <v>148</v>
      </c>
      <c r="I320" t="s">
        <v>149</v>
      </c>
      <c r="J320" t="s">
        <v>77</v>
      </c>
      <c r="K320"/>
      <c r="L320" t="s">
        <v>57</v>
      </c>
      <c r="M320"/>
      <c r="N320"/>
      <c r="O320"/>
      <c r="P320" t="s">
        <v>232</v>
      </c>
      <c r="Q320"/>
      <c r="R320" t="s">
        <v>369</v>
      </c>
      <c r="S320" t="s">
        <v>61</v>
      </c>
      <c r="T320" t="s">
        <v>369</v>
      </c>
      <c r="U320" t="s">
        <v>61</v>
      </c>
      <c r="V320">
        <v>82</v>
      </c>
      <c r="W320">
        <v>82</v>
      </c>
      <c r="X320" t="s">
        <v>62</v>
      </c>
      <c r="Y320">
        <v>82</v>
      </c>
      <c r="Z320" t="s">
        <v>71</v>
      </c>
      <c r="AA320" t="s">
        <v>71</v>
      </c>
      <c r="AB320"/>
      <c r="AC320"/>
      <c r="AD320">
        <v>31</v>
      </c>
      <c r="AE320"/>
      <c r="AF320"/>
      <c r="AG320" t="s">
        <v>61</v>
      </c>
      <c r="AH320">
        <v>31</v>
      </c>
      <c r="AI320"/>
      <c r="AJ320"/>
      <c r="AK320" t="s">
        <v>61</v>
      </c>
      <c r="AL320">
        <v>100</v>
      </c>
      <c r="AM320" t="str">
        <f>IF(ISBLANK(AL320),"",IF(AL320&gt;=75,"Severe",IF(AL320&gt;=25,"Significant",IF(AL320&gt;=1,"Some", IF(AL320=0,"None")))))</f>
        <v>Severe</v>
      </c>
      <c r="AN320" t="str">
        <f>IF(ISBLANK(AL320),"",IF(AL320&gt;=75,"None",IF(AL320&gt;=25,"Low",IF(AL320&gt;=1,"Medium", IF(AL320=0,"High")))))</f>
        <v>None</v>
      </c>
      <c r="AO320"/>
      <c r="AP320"/>
      <c r="AQ320" t="s">
        <v>232</v>
      </c>
      <c r="AR320" s="5"/>
      <c r="AS320"/>
      <c r="AT320"/>
      <c r="AU320"/>
      <c r="AV320"/>
      <c r="AW320"/>
      <c r="AX320" t="s">
        <v>69</v>
      </c>
      <c r="AY320" t="s">
        <v>69</v>
      </c>
      <c r="AZ320"/>
      <c r="BA320"/>
      <c r="BB320"/>
      <c r="BC320"/>
      <c r="BD320"/>
      <c r="BE320"/>
      <c r="BF320"/>
      <c r="BG320"/>
      <c r="BH320"/>
      <c r="BI320"/>
      <c r="BJ320"/>
      <c r="BK320"/>
      <c r="BL320"/>
      <c r="BM320"/>
      <c r="BN320"/>
      <c r="BO320"/>
      <c r="BP320"/>
      <c r="BQ320"/>
      <c r="BR320"/>
      <c r="BS320"/>
      <c r="BT320"/>
      <c r="BU320"/>
      <c r="BV320"/>
      <c r="BW320"/>
      <c r="BX320"/>
      <c r="BY320"/>
      <c r="BZ320"/>
      <c r="CA320"/>
      <c r="CB320"/>
      <c r="CC320"/>
      <c r="CD320"/>
      <c r="CE320"/>
      <c r="CF320"/>
      <c r="CG320"/>
      <c r="CH320"/>
      <c r="CI320"/>
      <c r="CJ320"/>
      <c r="CK320"/>
      <c r="CL320"/>
      <c r="CM320"/>
      <c r="CN320"/>
      <c r="CO320"/>
      <c r="CP320"/>
    </row>
    <row r="321" spans="1:94" s="8" customFormat="1">
      <c r="A321" t="s">
        <v>366</v>
      </c>
      <c r="B321" t="str">
        <f t="shared" si="18"/>
        <v xml:space="preserve"> 2015</v>
      </c>
      <c r="C321" s="4" t="s">
        <v>49</v>
      </c>
      <c r="D321" t="s">
        <v>50</v>
      </c>
      <c r="E321" s="10" t="s">
        <v>367</v>
      </c>
      <c r="F321" t="s">
        <v>51</v>
      </c>
      <c r="G321" t="s">
        <v>368</v>
      </c>
      <c r="H321" s="4" t="s">
        <v>148</v>
      </c>
      <c r="I321" t="s">
        <v>149</v>
      </c>
      <c r="J321" t="s">
        <v>77</v>
      </c>
      <c r="K321"/>
      <c r="L321" t="s">
        <v>57</v>
      </c>
      <c r="M321"/>
      <c r="N321"/>
      <c r="O321"/>
      <c r="P321" t="s">
        <v>232</v>
      </c>
      <c r="Q321"/>
      <c r="R321" t="s">
        <v>369</v>
      </c>
      <c r="S321" t="s">
        <v>61</v>
      </c>
      <c r="T321" t="s">
        <v>369</v>
      </c>
      <c r="U321" t="s">
        <v>61</v>
      </c>
      <c r="V321">
        <v>82</v>
      </c>
      <c r="W321">
        <v>82</v>
      </c>
      <c r="X321" t="s">
        <v>62</v>
      </c>
      <c r="Y321">
        <v>82</v>
      </c>
      <c r="Z321" t="s">
        <v>371</v>
      </c>
      <c r="AA321" t="s">
        <v>372</v>
      </c>
      <c r="AB321" t="s">
        <v>225</v>
      </c>
      <c r="AC321"/>
      <c r="AD321">
        <v>5.7</v>
      </c>
      <c r="AE321"/>
      <c r="AF321"/>
      <c r="AG321" t="s">
        <v>61</v>
      </c>
      <c r="AH321">
        <v>5.7</v>
      </c>
      <c r="AI321"/>
      <c r="AJ321"/>
      <c r="AK321" t="s">
        <v>61</v>
      </c>
      <c r="AL321"/>
      <c r="AM321" t="s">
        <v>65</v>
      </c>
      <c r="AN321" t="s">
        <v>66</v>
      </c>
      <c r="AO321"/>
      <c r="AP321"/>
      <c r="AQ321" t="s">
        <v>232</v>
      </c>
      <c r="AR321" s="5"/>
      <c r="AS321"/>
      <c r="AT321"/>
      <c r="AU321"/>
      <c r="AV321"/>
      <c r="AW321"/>
      <c r="AX321" t="s">
        <v>69</v>
      </c>
      <c r="AY321" t="s">
        <v>69</v>
      </c>
      <c r="AZ321"/>
      <c r="BA321"/>
      <c r="BB321"/>
      <c r="BC321"/>
      <c r="BD321"/>
      <c r="BE321"/>
      <c r="BF321"/>
      <c r="BG321"/>
      <c r="BH321"/>
      <c r="BI321"/>
      <c r="BJ321"/>
      <c r="BK321"/>
      <c r="BL321"/>
      <c r="BM321"/>
      <c r="BN321"/>
      <c r="BO321"/>
      <c r="BP321"/>
      <c r="BQ321"/>
      <c r="BR321"/>
      <c r="BS321"/>
      <c r="BT321"/>
      <c r="BU321"/>
      <c r="BV321"/>
      <c r="BW321"/>
      <c r="BX321"/>
      <c r="BY321"/>
      <c r="BZ321"/>
      <c r="CA321"/>
      <c r="CB321"/>
      <c r="CC321"/>
      <c r="CD321"/>
      <c r="CE321"/>
      <c r="CF321"/>
      <c r="CG321"/>
      <c r="CH321"/>
      <c r="CI321"/>
      <c r="CJ321"/>
      <c r="CK321"/>
      <c r="CL321"/>
      <c r="CM321"/>
      <c r="CN321"/>
      <c r="CO321"/>
      <c r="CP321"/>
    </row>
    <row r="322" spans="1:94" s="8" customFormat="1">
      <c r="A322" t="s">
        <v>366</v>
      </c>
      <c r="B322" t="str">
        <f t="shared" si="18"/>
        <v xml:space="preserve"> 2015</v>
      </c>
      <c r="C322" s="4" t="s">
        <v>49</v>
      </c>
      <c r="D322" t="s">
        <v>50</v>
      </c>
      <c r="E322" s="10" t="s">
        <v>367</v>
      </c>
      <c r="F322" t="s">
        <v>51</v>
      </c>
      <c r="G322" t="s">
        <v>368</v>
      </c>
      <c r="H322" s="4" t="s">
        <v>148</v>
      </c>
      <c r="I322" t="s">
        <v>149</v>
      </c>
      <c r="J322" t="s">
        <v>77</v>
      </c>
      <c r="K322"/>
      <c r="L322" t="s">
        <v>57</v>
      </c>
      <c r="M322"/>
      <c r="N322"/>
      <c r="O322"/>
      <c r="P322" t="s">
        <v>232</v>
      </c>
      <c r="Q322"/>
      <c r="R322" t="s">
        <v>369</v>
      </c>
      <c r="S322" t="s">
        <v>61</v>
      </c>
      <c r="T322" t="s">
        <v>369</v>
      </c>
      <c r="U322" t="s">
        <v>61</v>
      </c>
      <c r="V322">
        <v>82</v>
      </c>
      <c r="W322">
        <v>82</v>
      </c>
      <c r="X322" t="s">
        <v>62</v>
      </c>
      <c r="Y322">
        <v>82</v>
      </c>
      <c r="Z322" t="s">
        <v>371</v>
      </c>
      <c r="AA322" t="s">
        <v>372</v>
      </c>
      <c r="AB322" t="s">
        <v>222</v>
      </c>
      <c r="AC322"/>
      <c r="AD322">
        <v>9.9</v>
      </c>
      <c r="AE322"/>
      <c r="AF322"/>
      <c r="AG322" t="s">
        <v>61</v>
      </c>
      <c r="AH322">
        <v>9.9</v>
      </c>
      <c r="AI322"/>
      <c r="AJ322"/>
      <c r="AK322" t="s">
        <v>61</v>
      </c>
      <c r="AL322"/>
      <c r="AM322" t="s">
        <v>65</v>
      </c>
      <c r="AN322" t="s">
        <v>66</v>
      </c>
      <c r="AO322"/>
      <c r="AP322"/>
      <c r="AQ322" t="s">
        <v>232</v>
      </c>
      <c r="AR322" s="5"/>
      <c r="AS322"/>
      <c r="AT322"/>
      <c r="AU322"/>
      <c r="AV322"/>
      <c r="AW322"/>
      <c r="AX322" t="s">
        <v>69</v>
      </c>
      <c r="AY322" t="s">
        <v>69</v>
      </c>
      <c r="AZ322"/>
      <c r="BA322"/>
      <c r="BB322"/>
      <c r="BC322"/>
      <c r="BD322"/>
      <c r="BE322"/>
      <c r="BF322"/>
      <c r="BG322"/>
      <c r="BH322"/>
      <c r="BI322"/>
      <c r="BJ322"/>
      <c r="BK322"/>
      <c r="BL322"/>
      <c r="BM322"/>
      <c r="BN322"/>
      <c r="BO322"/>
      <c r="BP322"/>
      <c r="BQ322"/>
      <c r="BR322"/>
      <c r="BS322"/>
      <c r="BT322"/>
      <c r="BU322"/>
      <c r="BV322"/>
      <c r="BW322"/>
      <c r="BX322"/>
      <c r="BY322"/>
      <c r="BZ322"/>
      <c r="CA322"/>
      <c r="CB322"/>
      <c r="CC322"/>
      <c r="CD322"/>
      <c r="CE322"/>
      <c r="CF322"/>
      <c r="CG322"/>
      <c r="CH322"/>
      <c r="CI322"/>
      <c r="CJ322"/>
      <c r="CK322"/>
      <c r="CL322"/>
      <c r="CM322"/>
      <c r="CN322"/>
      <c r="CO322"/>
      <c r="CP322"/>
    </row>
    <row r="323" spans="1:94" s="8" customFormat="1">
      <c r="A323" t="s">
        <v>366</v>
      </c>
      <c r="B323" t="str">
        <f t="shared" si="18"/>
        <v xml:space="preserve"> 2015</v>
      </c>
      <c r="C323" s="4" t="s">
        <v>49</v>
      </c>
      <c r="D323" t="s">
        <v>50</v>
      </c>
      <c r="E323" s="10" t="s">
        <v>367</v>
      </c>
      <c r="F323" t="s">
        <v>51</v>
      </c>
      <c r="G323" t="s">
        <v>368</v>
      </c>
      <c r="H323" s="4" t="s">
        <v>148</v>
      </c>
      <c r="I323" t="s">
        <v>149</v>
      </c>
      <c r="J323" t="s">
        <v>77</v>
      </c>
      <c r="K323"/>
      <c r="L323" t="s">
        <v>57</v>
      </c>
      <c r="M323"/>
      <c r="N323"/>
      <c r="O323"/>
      <c r="P323" t="s">
        <v>232</v>
      </c>
      <c r="Q323"/>
      <c r="R323" t="s">
        <v>369</v>
      </c>
      <c r="S323" t="s">
        <v>61</v>
      </c>
      <c r="T323" t="s">
        <v>369</v>
      </c>
      <c r="U323" t="s">
        <v>61</v>
      </c>
      <c r="V323">
        <v>82</v>
      </c>
      <c r="W323">
        <v>82</v>
      </c>
      <c r="X323" t="s">
        <v>62</v>
      </c>
      <c r="Y323">
        <v>82</v>
      </c>
      <c r="Z323" t="s">
        <v>371</v>
      </c>
      <c r="AA323" t="s">
        <v>373</v>
      </c>
      <c r="AB323"/>
      <c r="AC323" t="s">
        <v>374</v>
      </c>
      <c r="AD323"/>
      <c r="AE323"/>
      <c r="AF323"/>
      <c r="AG323"/>
      <c r="AH323"/>
      <c r="AI323"/>
      <c r="AJ323"/>
      <c r="AK323"/>
      <c r="AL323"/>
      <c r="AM323" t="s">
        <v>65</v>
      </c>
      <c r="AN323" t="s">
        <v>66</v>
      </c>
      <c r="AO323"/>
      <c r="AP323"/>
      <c r="AQ323" t="s">
        <v>232</v>
      </c>
      <c r="AR323" s="5"/>
      <c r="AS323"/>
      <c r="AT323"/>
      <c r="AU323"/>
      <c r="AV323"/>
      <c r="AW323"/>
      <c r="AX323" t="s">
        <v>69</v>
      </c>
      <c r="AY323" t="s">
        <v>69</v>
      </c>
      <c r="AZ323"/>
      <c r="BA323"/>
      <c r="BB323"/>
      <c r="BC323"/>
      <c r="BD323"/>
      <c r="BE323"/>
      <c r="BF323"/>
      <c r="BG323"/>
      <c r="BH323"/>
      <c r="BI323"/>
      <c r="BJ323"/>
      <c r="BK323"/>
      <c r="BL323"/>
      <c r="BM323"/>
      <c r="BN323"/>
      <c r="BO323"/>
      <c r="BP323"/>
      <c r="BQ323"/>
      <c r="BR323"/>
      <c r="BS323"/>
      <c r="BT323"/>
      <c r="BU323"/>
      <c r="BV323"/>
      <c r="BW323"/>
      <c r="BX323"/>
      <c r="BY323"/>
      <c r="BZ323"/>
      <c r="CA323"/>
      <c r="CB323"/>
      <c r="CC323"/>
      <c r="CD323"/>
      <c r="CE323"/>
      <c r="CF323"/>
      <c r="CG323"/>
      <c r="CH323"/>
      <c r="CI323"/>
      <c r="CJ323"/>
      <c r="CK323"/>
      <c r="CL323"/>
      <c r="CM323"/>
      <c r="CN323"/>
      <c r="CO323"/>
      <c r="CP323"/>
    </row>
    <row r="324" spans="1:94">
      <c r="A324" t="s">
        <v>375</v>
      </c>
      <c r="B324">
        <v>2015</v>
      </c>
      <c r="C324" s="4" t="s">
        <v>102</v>
      </c>
      <c r="D324" s="4" t="s">
        <v>103</v>
      </c>
      <c r="E324">
        <v>298464</v>
      </c>
      <c r="F324" t="s">
        <v>105</v>
      </c>
      <c r="G324" t="s">
        <v>105</v>
      </c>
      <c r="H324" t="s">
        <v>75</v>
      </c>
      <c r="I324" t="s">
        <v>76</v>
      </c>
      <c r="J324" t="s">
        <v>55</v>
      </c>
      <c r="K324" t="s">
        <v>78</v>
      </c>
      <c r="L324" t="s">
        <v>57</v>
      </c>
      <c r="M324" t="s">
        <v>376</v>
      </c>
      <c r="N324">
        <v>7.8</v>
      </c>
      <c r="O324" t="s">
        <v>377</v>
      </c>
      <c r="P324" t="s">
        <v>79</v>
      </c>
      <c r="Q324">
        <v>2</v>
      </c>
      <c r="R324">
        <v>3</v>
      </c>
      <c r="S324" t="s">
        <v>61</v>
      </c>
      <c r="T324">
        <v>3</v>
      </c>
      <c r="U324" t="s">
        <v>61</v>
      </c>
      <c r="V324">
        <v>4</v>
      </c>
      <c r="W324">
        <v>96</v>
      </c>
      <c r="X324" t="s">
        <v>83</v>
      </c>
      <c r="Y324">
        <v>4</v>
      </c>
      <c r="Z324" t="s">
        <v>63</v>
      </c>
      <c r="AA324" t="s">
        <v>198</v>
      </c>
      <c r="AG324" t="s">
        <v>61</v>
      </c>
      <c r="AJ324" t="s">
        <v>61</v>
      </c>
      <c r="AM324" t="s">
        <v>65</v>
      </c>
      <c r="AN324" t="s">
        <v>66</v>
      </c>
      <c r="AQ324" t="s">
        <v>79</v>
      </c>
      <c r="AW324" t="s">
        <v>378</v>
      </c>
      <c r="AX324" t="s">
        <v>69</v>
      </c>
      <c r="AY324" t="s">
        <v>69</v>
      </c>
      <c r="BB324" t="s">
        <v>379</v>
      </c>
    </row>
    <row r="325" spans="1:94">
      <c r="A325" t="s">
        <v>375</v>
      </c>
      <c r="B325">
        <v>2015</v>
      </c>
      <c r="C325" s="4" t="s">
        <v>102</v>
      </c>
      <c r="D325" s="4" t="s">
        <v>103</v>
      </c>
      <c r="E325">
        <v>298464</v>
      </c>
      <c r="F325" t="s">
        <v>105</v>
      </c>
      <c r="G325" t="s">
        <v>105</v>
      </c>
      <c r="H325" t="s">
        <v>75</v>
      </c>
      <c r="I325" t="s">
        <v>76</v>
      </c>
      <c r="J325" t="s">
        <v>55</v>
      </c>
      <c r="K325" t="s">
        <v>78</v>
      </c>
      <c r="L325" t="s">
        <v>57</v>
      </c>
      <c r="M325" t="s">
        <v>376</v>
      </c>
      <c r="N325">
        <v>7.1</v>
      </c>
      <c r="O325" t="s">
        <v>377</v>
      </c>
      <c r="P325" t="s">
        <v>79</v>
      </c>
      <c r="Q325">
        <v>2</v>
      </c>
      <c r="R325">
        <v>3</v>
      </c>
      <c r="S325" t="s">
        <v>61</v>
      </c>
      <c r="T325">
        <v>3</v>
      </c>
      <c r="U325" t="s">
        <v>61</v>
      </c>
      <c r="V325">
        <v>4</v>
      </c>
      <c r="W325">
        <v>96</v>
      </c>
      <c r="X325" t="s">
        <v>83</v>
      </c>
      <c r="Y325">
        <v>4</v>
      </c>
      <c r="Z325" t="s">
        <v>63</v>
      </c>
      <c r="AA325" t="s">
        <v>198</v>
      </c>
      <c r="AG325" t="s">
        <v>61</v>
      </c>
      <c r="AJ325" t="s">
        <v>61</v>
      </c>
      <c r="AM325" t="s">
        <v>65</v>
      </c>
      <c r="AN325" t="s">
        <v>66</v>
      </c>
      <c r="AQ325" t="s">
        <v>79</v>
      </c>
      <c r="AW325" t="s">
        <v>378</v>
      </c>
      <c r="AX325" t="s">
        <v>69</v>
      </c>
      <c r="AY325" t="s">
        <v>69</v>
      </c>
      <c r="BB325" t="s">
        <v>379</v>
      </c>
    </row>
    <row r="326" spans="1:94">
      <c r="A326" t="s">
        <v>375</v>
      </c>
      <c r="B326">
        <v>2015</v>
      </c>
      <c r="C326" s="4" t="s">
        <v>102</v>
      </c>
      <c r="D326" s="4" t="s">
        <v>103</v>
      </c>
      <c r="E326">
        <v>298464</v>
      </c>
      <c r="F326" t="s">
        <v>105</v>
      </c>
      <c r="G326" t="s">
        <v>105</v>
      </c>
      <c r="H326" t="s">
        <v>75</v>
      </c>
      <c r="I326" t="s">
        <v>76</v>
      </c>
      <c r="J326" t="s">
        <v>55</v>
      </c>
      <c r="K326" t="s">
        <v>78</v>
      </c>
      <c r="L326" t="s">
        <v>57</v>
      </c>
      <c r="M326" t="s">
        <v>376</v>
      </c>
      <c r="N326">
        <v>7.8</v>
      </c>
      <c r="O326" t="s">
        <v>377</v>
      </c>
      <c r="P326" t="s">
        <v>79</v>
      </c>
      <c r="Q326">
        <v>2</v>
      </c>
      <c r="R326">
        <v>3</v>
      </c>
      <c r="S326" t="s">
        <v>61</v>
      </c>
      <c r="T326">
        <v>3</v>
      </c>
      <c r="U326" t="s">
        <v>61</v>
      </c>
      <c r="V326">
        <v>4</v>
      </c>
      <c r="W326">
        <v>96</v>
      </c>
      <c r="X326" t="s">
        <v>83</v>
      </c>
      <c r="Y326">
        <v>4</v>
      </c>
      <c r="Z326" t="s">
        <v>63</v>
      </c>
      <c r="AA326" t="s">
        <v>198</v>
      </c>
      <c r="AG326" t="s">
        <v>61</v>
      </c>
      <c r="AJ326" t="s">
        <v>61</v>
      </c>
      <c r="AM326" t="s">
        <v>65</v>
      </c>
      <c r="AN326" t="s">
        <v>66</v>
      </c>
      <c r="AQ326" t="s">
        <v>79</v>
      </c>
      <c r="AW326" t="s">
        <v>380</v>
      </c>
      <c r="AX326" t="s">
        <v>69</v>
      </c>
      <c r="AY326" t="s">
        <v>69</v>
      </c>
      <c r="BB326" t="s">
        <v>379</v>
      </c>
    </row>
    <row r="327" spans="1:94">
      <c r="A327" t="s">
        <v>375</v>
      </c>
      <c r="B327">
        <v>2015</v>
      </c>
      <c r="C327" s="4" t="s">
        <v>102</v>
      </c>
      <c r="D327" s="4" t="s">
        <v>103</v>
      </c>
      <c r="E327">
        <v>298464</v>
      </c>
      <c r="F327" t="s">
        <v>105</v>
      </c>
      <c r="G327" t="s">
        <v>105</v>
      </c>
      <c r="H327" t="s">
        <v>75</v>
      </c>
      <c r="I327" t="s">
        <v>76</v>
      </c>
      <c r="J327" t="s">
        <v>55</v>
      </c>
      <c r="K327" t="s">
        <v>78</v>
      </c>
      <c r="L327" t="s">
        <v>57</v>
      </c>
      <c r="M327" t="s">
        <v>376</v>
      </c>
      <c r="N327">
        <v>7.1</v>
      </c>
      <c r="O327" t="s">
        <v>377</v>
      </c>
      <c r="P327" t="s">
        <v>79</v>
      </c>
      <c r="Q327">
        <v>2</v>
      </c>
      <c r="R327">
        <v>3</v>
      </c>
      <c r="S327" t="s">
        <v>61</v>
      </c>
      <c r="T327">
        <v>3</v>
      </c>
      <c r="U327" t="s">
        <v>61</v>
      </c>
      <c r="V327">
        <v>4</v>
      </c>
      <c r="W327">
        <v>96</v>
      </c>
      <c r="X327" t="s">
        <v>83</v>
      </c>
      <c r="Y327">
        <v>4</v>
      </c>
      <c r="Z327" t="s">
        <v>63</v>
      </c>
      <c r="AA327" t="s">
        <v>198</v>
      </c>
      <c r="AG327" t="s">
        <v>61</v>
      </c>
      <c r="AJ327" t="s">
        <v>61</v>
      </c>
      <c r="AM327" t="s">
        <v>65</v>
      </c>
      <c r="AN327" t="s">
        <v>66</v>
      </c>
      <c r="AQ327" t="s">
        <v>79</v>
      </c>
      <c r="AW327" t="s">
        <v>380</v>
      </c>
      <c r="AX327" t="s">
        <v>69</v>
      </c>
      <c r="AY327" t="s">
        <v>69</v>
      </c>
      <c r="BB327" t="s">
        <v>379</v>
      </c>
    </row>
    <row r="328" spans="1:94" ht="93.75" customHeight="1">
      <c r="A328" t="s">
        <v>375</v>
      </c>
      <c r="B328">
        <v>2015</v>
      </c>
      <c r="C328" s="4" t="s">
        <v>102</v>
      </c>
      <c r="D328" s="4" t="s">
        <v>103</v>
      </c>
      <c r="E328">
        <v>298464</v>
      </c>
      <c r="F328" t="s">
        <v>105</v>
      </c>
      <c r="G328" t="s">
        <v>105</v>
      </c>
      <c r="H328" t="s">
        <v>75</v>
      </c>
      <c r="I328" t="s">
        <v>76</v>
      </c>
      <c r="J328" t="s">
        <v>55</v>
      </c>
      <c r="K328" t="s">
        <v>78</v>
      </c>
      <c r="L328" t="s">
        <v>57</v>
      </c>
      <c r="M328" t="s">
        <v>376</v>
      </c>
      <c r="N328">
        <v>7.8</v>
      </c>
      <c r="O328" t="s">
        <v>377</v>
      </c>
      <c r="P328" t="s">
        <v>79</v>
      </c>
      <c r="Q328">
        <v>2</v>
      </c>
      <c r="R328">
        <v>3</v>
      </c>
      <c r="S328" t="s">
        <v>61</v>
      </c>
      <c r="T328">
        <v>3</v>
      </c>
      <c r="U328" t="s">
        <v>61</v>
      </c>
      <c r="V328">
        <v>4</v>
      </c>
      <c r="W328">
        <v>96</v>
      </c>
      <c r="X328" t="s">
        <v>83</v>
      </c>
      <c r="Y328">
        <v>4</v>
      </c>
      <c r="Z328" t="s">
        <v>71</v>
      </c>
      <c r="AA328" t="s">
        <v>71</v>
      </c>
      <c r="AB328" t="s">
        <v>141</v>
      </c>
      <c r="AD328">
        <v>3</v>
      </c>
      <c r="AG328" t="s">
        <v>61</v>
      </c>
      <c r="AJ328" t="s">
        <v>61</v>
      </c>
      <c r="AL328">
        <v>0</v>
      </c>
      <c r="AM328" t="str">
        <f t="shared" ref="AM328:AM360" si="19">IF(ISBLANK(AL328),"",IF(AL328&gt;=75,"Severe",IF(AL328&gt;=25,"Significant",IF(AL328&gt;=1,"Some", IF(AL328=0,"None")))))</f>
        <v>None</v>
      </c>
      <c r="AN328" t="str">
        <f t="shared" ref="AN328:AN360" si="20">IF(ISBLANK(AL328),"",IF(AL328&gt;=75,"None",IF(AL328&gt;=25,"Low",IF(AL328&gt;=1,"Medium", IF(AL328=0,"High")))))</f>
        <v>High</v>
      </c>
      <c r="AQ328" t="s">
        <v>79</v>
      </c>
      <c r="AR328" s="5" t="s">
        <v>381</v>
      </c>
      <c r="AW328" t="s">
        <v>378</v>
      </c>
      <c r="AX328" t="s">
        <v>69</v>
      </c>
      <c r="AY328" t="s">
        <v>69</v>
      </c>
      <c r="BB328" t="s">
        <v>379</v>
      </c>
    </row>
    <row r="329" spans="1:94">
      <c r="A329" t="s">
        <v>375</v>
      </c>
      <c r="B329">
        <v>2015</v>
      </c>
      <c r="C329" s="4" t="s">
        <v>102</v>
      </c>
      <c r="D329" s="4" t="s">
        <v>103</v>
      </c>
      <c r="E329">
        <v>298464</v>
      </c>
      <c r="F329" t="s">
        <v>105</v>
      </c>
      <c r="G329" t="s">
        <v>105</v>
      </c>
      <c r="H329" t="s">
        <v>75</v>
      </c>
      <c r="I329" t="s">
        <v>76</v>
      </c>
      <c r="J329" t="s">
        <v>55</v>
      </c>
      <c r="K329" t="s">
        <v>78</v>
      </c>
      <c r="L329" t="s">
        <v>57</v>
      </c>
      <c r="M329" t="s">
        <v>376</v>
      </c>
      <c r="N329">
        <v>7.1</v>
      </c>
      <c r="O329" t="s">
        <v>377</v>
      </c>
      <c r="P329" t="s">
        <v>79</v>
      </c>
      <c r="Q329">
        <v>2</v>
      </c>
      <c r="R329">
        <v>3</v>
      </c>
      <c r="S329" t="s">
        <v>61</v>
      </c>
      <c r="T329">
        <v>3</v>
      </c>
      <c r="U329" t="s">
        <v>61</v>
      </c>
      <c r="V329">
        <v>4</v>
      </c>
      <c r="W329">
        <v>96</v>
      </c>
      <c r="X329" t="s">
        <v>83</v>
      </c>
      <c r="Y329">
        <v>4</v>
      </c>
      <c r="Z329" t="s">
        <v>71</v>
      </c>
      <c r="AA329" t="s">
        <v>71</v>
      </c>
      <c r="AB329" t="s">
        <v>141</v>
      </c>
      <c r="AD329">
        <v>3</v>
      </c>
      <c r="AG329" t="s">
        <v>61</v>
      </c>
      <c r="AJ329" t="s">
        <v>61</v>
      </c>
      <c r="AL329">
        <v>0</v>
      </c>
      <c r="AM329" t="str">
        <f t="shared" si="19"/>
        <v>None</v>
      </c>
      <c r="AN329" t="str">
        <f t="shared" si="20"/>
        <v>High</v>
      </c>
      <c r="AQ329" t="s">
        <v>79</v>
      </c>
      <c r="AW329" t="s">
        <v>378</v>
      </c>
      <c r="AX329" t="s">
        <v>69</v>
      </c>
      <c r="AY329" t="s">
        <v>69</v>
      </c>
      <c r="BB329" t="s">
        <v>379</v>
      </c>
    </row>
    <row r="330" spans="1:94">
      <c r="A330" t="s">
        <v>375</v>
      </c>
      <c r="B330">
        <v>2015</v>
      </c>
      <c r="C330" s="4" t="s">
        <v>102</v>
      </c>
      <c r="D330" s="4" t="s">
        <v>103</v>
      </c>
      <c r="E330">
        <v>298464</v>
      </c>
      <c r="F330" t="s">
        <v>105</v>
      </c>
      <c r="G330" t="s">
        <v>105</v>
      </c>
      <c r="H330" t="s">
        <v>75</v>
      </c>
      <c r="I330" t="s">
        <v>76</v>
      </c>
      <c r="J330" t="s">
        <v>55</v>
      </c>
      <c r="K330" t="s">
        <v>78</v>
      </c>
      <c r="L330" t="s">
        <v>57</v>
      </c>
      <c r="M330" t="s">
        <v>376</v>
      </c>
      <c r="N330">
        <v>7.8</v>
      </c>
      <c r="O330" t="s">
        <v>377</v>
      </c>
      <c r="P330" t="s">
        <v>79</v>
      </c>
      <c r="Q330">
        <v>2</v>
      </c>
      <c r="R330">
        <v>3</v>
      </c>
      <c r="S330" t="s">
        <v>61</v>
      </c>
      <c r="T330">
        <v>3</v>
      </c>
      <c r="U330" t="s">
        <v>61</v>
      </c>
      <c r="V330">
        <v>4</v>
      </c>
      <c r="W330">
        <v>96</v>
      </c>
      <c r="X330" t="s">
        <v>83</v>
      </c>
      <c r="Y330">
        <v>4</v>
      </c>
      <c r="Z330" t="s">
        <v>71</v>
      </c>
      <c r="AA330" t="s">
        <v>71</v>
      </c>
      <c r="AD330">
        <v>3</v>
      </c>
      <c r="AG330" t="s">
        <v>61</v>
      </c>
      <c r="AJ330" t="s">
        <v>61</v>
      </c>
      <c r="AL330">
        <v>11</v>
      </c>
      <c r="AM330" t="str">
        <f t="shared" si="19"/>
        <v>Some</v>
      </c>
      <c r="AN330" t="str">
        <f t="shared" si="20"/>
        <v>Medium</v>
      </c>
      <c r="AO330" t="str">
        <f>AM330</f>
        <v>Some</v>
      </c>
      <c r="AP330" t="str">
        <f>AN330</f>
        <v>Medium</v>
      </c>
      <c r="AQ330" t="s">
        <v>79</v>
      </c>
      <c r="AW330" t="s">
        <v>380</v>
      </c>
      <c r="AX330" t="s">
        <v>69</v>
      </c>
      <c r="AY330" t="s">
        <v>69</v>
      </c>
      <c r="BB330" t="s">
        <v>379</v>
      </c>
    </row>
    <row r="331" spans="1:94">
      <c r="A331" t="s">
        <v>375</v>
      </c>
      <c r="B331">
        <v>2015</v>
      </c>
      <c r="C331" s="4" t="s">
        <v>102</v>
      </c>
      <c r="D331" s="4" t="s">
        <v>103</v>
      </c>
      <c r="E331">
        <v>298464</v>
      </c>
      <c r="F331" t="s">
        <v>105</v>
      </c>
      <c r="G331" t="s">
        <v>105</v>
      </c>
      <c r="H331" t="s">
        <v>75</v>
      </c>
      <c r="I331" t="s">
        <v>76</v>
      </c>
      <c r="J331" t="s">
        <v>55</v>
      </c>
      <c r="K331" t="s">
        <v>78</v>
      </c>
      <c r="L331" t="s">
        <v>57</v>
      </c>
      <c r="M331" t="s">
        <v>376</v>
      </c>
      <c r="N331">
        <v>7.1</v>
      </c>
      <c r="O331" t="s">
        <v>377</v>
      </c>
      <c r="P331" t="s">
        <v>79</v>
      </c>
      <c r="Q331">
        <v>2</v>
      </c>
      <c r="R331">
        <v>3</v>
      </c>
      <c r="S331" t="s">
        <v>61</v>
      </c>
      <c r="T331">
        <v>3</v>
      </c>
      <c r="U331" t="s">
        <v>61</v>
      </c>
      <c r="V331">
        <v>4</v>
      </c>
      <c r="W331">
        <v>96</v>
      </c>
      <c r="X331" t="s">
        <v>83</v>
      </c>
      <c r="Y331">
        <v>4</v>
      </c>
      <c r="Z331" t="s">
        <v>71</v>
      </c>
      <c r="AA331" t="s">
        <v>71</v>
      </c>
      <c r="AB331" t="s">
        <v>141</v>
      </c>
      <c r="AD331">
        <v>3</v>
      </c>
      <c r="AG331" t="s">
        <v>61</v>
      </c>
      <c r="AJ331" t="s">
        <v>61</v>
      </c>
      <c r="AL331">
        <v>0</v>
      </c>
      <c r="AM331" t="str">
        <f t="shared" si="19"/>
        <v>None</v>
      </c>
      <c r="AN331" t="str">
        <f t="shared" si="20"/>
        <v>High</v>
      </c>
      <c r="AQ331" t="s">
        <v>79</v>
      </c>
      <c r="AW331" t="s">
        <v>380</v>
      </c>
      <c r="AX331" t="s">
        <v>69</v>
      </c>
      <c r="AY331" t="s">
        <v>69</v>
      </c>
      <c r="BB331" t="s">
        <v>379</v>
      </c>
    </row>
    <row r="332" spans="1:94" ht="73.5" customHeight="1">
      <c r="A332" t="s">
        <v>382</v>
      </c>
      <c r="B332" t="str">
        <f t="shared" ref="B332:B360" si="21">RIGHT(A332,5)</f>
        <v>2015b</v>
      </c>
      <c r="C332" s="4" t="s">
        <v>102</v>
      </c>
      <c r="D332" s="4" t="s">
        <v>103</v>
      </c>
      <c r="E332" s="7" t="s">
        <v>104</v>
      </c>
      <c r="F332" t="s">
        <v>105</v>
      </c>
      <c r="G332" t="s">
        <v>105</v>
      </c>
      <c r="H332" t="s">
        <v>75</v>
      </c>
      <c r="I332" t="s">
        <v>76</v>
      </c>
      <c r="J332" t="s">
        <v>77</v>
      </c>
      <c r="K332" t="s">
        <v>95</v>
      </c>
      <c r="L332" t="s">
        <v>57</v>
      </c>
      <c r="M332" t="s">
        <v>106</v>
      </c>
      <c r="N332" t="s">
        <v>383</v>
      </c>
      <c r="O332">
        <v>25</v>
      </c>
      <c r="P332" t="s">
        <v>79</v>
      </c>
      <c r="Q332">
        <v>4</v>
      </c>
      <c r="R332" t="s">
        <v>384</v>
      </c>
      <c r="S332" t="s">
        <v>61</v>
      </c>
      <c r="T332" t="str">
        <f>R332</f>
        <v>0.3, 3, 6, 9</v>
      </c>
      <c r="U332" t="s">
        <v>61</v>
      </c>
      <c r="V332">
        <v>28</v>
      </c>
      <c r="W332">
        <v>28</v>
      </c>
      <c r="X332" t="s">
        <v>62</v>
      </c>
      <c r="Y332">
        <v>28</v>
      </c>
      <c r="Z332" t="s">
        <v>71</v>
      </c>
      <c r="AA332" t="s">
        <v>71</v>
      </c>
      <c r="AD332">
        <v>0.3</v>
      </c>
      <c r="AG332" t="s">
        <v>61</v>
      </c>
      <c r="AH332">
        <v>0.3</v>
      </c>
      <c r="AK332" t="s">
        <v>61</v>
      </c>
      <c r="AL332">
        <v>10</v>
      </c>
      <c r="AM332" t="str">
        <f t="shared" si="19"/>
        <v>Some</v>
      </c>
      <c r="AN332" t="str">
        <f t="shared" si="20"/>
        <v>Medium</v>
      </c>
      <c r="AO332" t="str">
        <f t="shared" ref="AO332:AP334" si="22">AM332</f>
        <v>Some</v>
      </c>
      <c r="AP332" t="str">
        <f t="shared" si="22"/>
        <v>Medium</v>
      </c>
      <c r="AQ332" t="s">
        <v>79</v>
      </c>
      <c r="AR332" s="6" t="s">
        <v>385</v>
      </c>
      <c r="AX332" t="s">
        <v>69</v>
      </c>
      <c r="AY332" t="s">
        <v>69</v>
      </c>
    </row>
    <row r="333" spans="1:94" s="8" customFormat="1" ht="78.75">
      <c r="A333" t="s">
        <v>386</v>
      </c>
      <c r="B333" t="str">
        <f t="shared" si="21"/>
        <v xml:space="preserve"> 2016</v>
      </c>
      <c r="C333" s="4" t="s">
        <v>102</v>
      </c>
      <c r="D333" s="4" t="s">
        <v>103</v>
      </c>
      <c r="E333" s="7" t="s">
        <v>104</v>
      </c>
      <c r="F333" t="s">
        <v>105</v>
      </c>
      <c r="G333" t="s">
        <v>105</v>
      </c>
      <c r="H333" t="s">
        <v>75</v>
      </c>
      <c r="I333" t="s">
        <v>76</v>
      </c>
      <c r="J333" t="s">
        <v>77</v>
      </c>
      <c r="K333" t="s">
        <v>95</v>
      </c>
      <c r="L333" t="s">
        <v>57</v>
      </c>
      <c r="M333" t="s">
        <v>387</v>
      </c>
      <c r="N333">
        <v>7.8</v>
      </c>
      <c r="O333" t="s">
        <v>388</v>
      </c>
      <c r="P333" t="s">
        <v>79</v>
      </c>
      <c r="Q333">
        <v>4</v>
      </c>
      <c r="R333">
        <v>3</v>
      </c>
      <c r="S333" t="s">
        <v>61</v>
      </c>
      <c r="T333">
        <f>R333</f>
        <v>3</v>
      </c>
      <c r="U333" t="s">
        <v>61</v>
      </c>
      <c r="V333">
        <v>28</v>
      </c>
      <c r="W333">
        <v>28</v>
      </c>
      <c r="X333" t="s">
        <v>62</v>
      </c>
      <c r="Y333">
        <v>28</v>
      </c>
      <c r="Z333" t="s">
        <v>71</v>
      </c>
      <c r="AA333" t="s">
        <v>71</v>
      </c>
      <c r="AB333"/>
      <c r="AC333"/>
      <c r="AD333">
        <v>3</v>
      </c>
      <c r="AE333"/>
      <c r="AF333"/>
      <c r="AG333" t="s">
        <v>61</v>
      </c>
      <c r="AH333">
        <v>3</v>
      </c>
      <c r="AI333"/>
      <c r="AJ333"/>
      <c r="AK333" t="s">
        <v>61</v>
      </c>
      <c r="AL333">
        <v>33</v>
      </c>
      <c r="AM333" t="str">
        <f t="shared" si="19"/>
        <v>Significant</v>
      </c>
      <c r="AN333" t="str">
        <f t="shared" si="20"/>
        <v>Low</v>
      </c>
      <c r="AO333" t="str">
        <f t="shared" si="22"/>
        <v>Significant</v>
      </c>
      <c r="AP333" t="str">
        <f t="shared" si="22"/>
        <v>Low</v>
      </c>
      <c r="AQ333" t="s">
        <v>79</v>
      </c>
      <c r="AR333" s="6" t="s">
        <v>389</v>
      </c>
      <c r="AS333"/>
      <c r="AT333"/>
      <c r="AU333"/>
      <c r="AV333"/>
      <c r="AW333"/>
      <c r="AX333" t="s">
        <v>69</v>
      </c>
      <c r="AY333" t="s">
        <v>69</v>
      </c>
      <c r="AZ333"/>
      <c r="BA333"/>
      <c r="BB333"/>
      <c r="BC333"/>
      <c r="BD333"/>
      <c r="BE333"/>
      <c r="BF333"/>
      <c r="BG333"/>
      <c r="BH333"/>
      <c r="BI333"/>
      <c r="BJ333"/>
      <c r="BK333"/>
      <c r="BL333"/>
      <c r="BM333"/>
      <c r="BN333"/>
      <c r="BO333"/>
      <c r="BP333"/>
      <c r="BQ333"/>
      <c r="BR333"/>
      <c r="BS333"/>
      <c r="BT333"/>
      <c r="BU333"/>
      <c r="BV333"/>
      <c r="BW333"/>
      <c r="BX333"/>
      <c r="BY333"/>
      <c r="BZ333"/>
      <c r="CA333"/>
      <c r="CB333"/>
      <c r="CC333"/>
      <c r="CD333"/>
      <c r="CE333"/>
      <c r="CF333"/>
      <c r="CG333"/>
      <c r="CH333"/>
      <c r="CI333"/>
      <c r="CJ333"/>
      <c r="CK333"/>
      <c r="CL333"/>
      <c r="CM333"/>
      <c r="CN333"/>
      <c r="CO333"/>
      <c r="CP333"/>
    </row>
    <row r="334" spans="1:94" s="8" customFormat="1">
      <c r="A334" t="s">
        <v>386</v>
      </c>
      <c r="B334" t="str">
        <f t="shared" si="21"/>
        <v xml:space="preserve"> 2016</v>
      </c>
      <c r="C334" s="4" t="s">
        <v>102</v>
      </c>
      <c r="D334" s="4" t="s">
        <v>103</v>
      </c>
      <c r="E334" s="7" t="s">
        <v>104</v>
      </c>
      <c r="F334" t="s">
        <v>105</v>
      </c>
      <c r="G334" t="s">
        <v>105</v>
      </c>
      <c r="H334" t="s">
        <v>75</v>
      </c>
      <c r="I334" t="s">
        <v>76</v>
      </c>
      <c r="J334" t="s">
        <v>77</v>
      </c>
      <c r="K334" t="s">
        <v>95</v>
      </c>
      <c r="L334" t="s">
        <v>57</v>
      </c>
      <c r="M334" t="s">
        <v>387</v>
      </c>
      <c r="N334">
        <v>7.1</v>
      </c>
      <c r="O334" t="s">
        <v>388</v>
      </c>
      <c r="P334" t="s">
        <v>79</v>
      </c>
      <c r="Q334">
        <v>4</v>
      </c>
      <c r="R334">
        <v>3</v>
      </c>
      <c r="S334" t="s">
        <v>61</v>
      </c>
      <c r="T334">
        <f>R334</f>
        <v>3</v>
      </c>
      <c r="U334" t="s">
        <v>61</v>
      </c>
      <c r="V334">
        <v>28</v>
      </c>
      <c r="W334">
        <v>28</v>
      </c>
      <c r="X334" t="s">
        <v>62</v>
      </c>
      <c r="Y334">
        <v>28</v>
      </c>
      <c r="Z334" t="s">
        <v>71</v>
      </c>
      <c r="AA334" t="s">
        <v>71</v>
      </c>
      <c r="AB334"/>
      <c r="AC334"/>
      <c r="AD334">
        <v>3</v>
      </c>
      <c r="AE334"/>
      <c r="AF334"/>
      <c r="AG334" t="s">
        <v>61</v>
      </c>
      <c r="AH334">
        <v>3</v>
      </c>
      <c r="AI334"/>
      <c r="AJ334"/>
      <c r="AK334" t="s">
        <v>61</v>
      </c>
      <c r="AL334">
        <v>33</v>
      </c>
      <c r="AM334" t="str">
        <f t="shared" si="19"/>
        <v>Significant</v>
      </c>
      <c r="AN334" t="str">
        <f t="shared" si="20"/>
        <v>Low</v>
      </c>
      <c r="AO334" t="str">
        <f t="shared" si="22"/>
        <v>Significant</v>
      </c>
      <c r="AP334" t="str">
        <f t="shared" si="22"/>
        <v>Low</v>
      </c>
      <c r="AQ334" t="s">
        <v>79</v>
      </c>
      <c r="AR334" s="5"/>
      <c r="AS334"/>
      <c r="AT334"/>
      <c r="AU334"/>
      <c r="AV334"/>
      <c r="AW334"/>
      <c r="AX334" t="s">
        <v>69</v>
      </c>
      <c r="AY334" t="s">
        <v>69</v>
      </c>
      <c r="AZ334"/>
      <c r="BA334"/>
      <c r="BB334"/>
      <c r="BC334"/>
      <c r="BD334"/>
      <c r="BE334"/>
      <c r="BF334"/>
      <c r="BG334"/>
      <c r="BH334"/>
      <c r="BI334"/>
      <c r="BJ334"/>
      <c r="BK334"/>
      <c r="BL334"/>
      <c r="BM334"/>
      <c r="BN334"/>
      <c r="BO334"/>
      <c r="BP334"/>
      <c r="BQ334"/>
      <c r="BR334"/>
      <c r="BS334"/>
      <c r="BT334"/>
      <c r="BU334"/>
      <c r="BV334"/>
      <c r="BW334"/>
      <c r="BX334"/>
      <c r="BY334"/>
      <c r="BZ334"/>
      <c r="CA334"/>
      <c r="CB334"/>
      <c r="CC334"/>
      <c r="CD334"/>
      <c r="CE334"/>
      <c r="CF334"/>
      <c r="CG334"/>
      <c r="CH334"/>
      <c r="CI334"/>
      <c r="CJ334"/>
      <c r="CK334"/>
      <c r="CL334"/>
      <c r="CM334"/>
      <c r="CN334"/>
      <c r="CO334"/>
      <c r="CP334"/>
    </row>
    <row r="335" spans="1:94" s="8" customFormat="1">
      <c r="A335" t="s">
        <v>390</v>
      </c>
      <c r="B335" t="str">
        <f t="shared" si="21"/>
        <v xml:space="preserve"> 2016</v>
      </c>
      <c r="C335" s="4" t="s">
        <v>92</v>
      </c>
      <c r="D335" t="s">
        <v>391</v>
      </c>
      <c r="E335"/>
      <c r="F335" t="s">
        <v>392</v>
      </c>
      <c r="G335" t="s">
        <v>392</v>
      </c>
      <c r="H335" s="4" t="s">
        <v>148</v>
      </c>
      <c r="I335" t="s">
        <v>149</v>
      </c>
      <c r="J335" t="s">
        <v>77</v>
      </c>
      <c r="K335" t="s">
        <v>95</v>
      </c>
      <c r="L335" t="s">
        <v>57</v>
      </c>
      <c r="M335" t="s">
        <v>393</v>
      </c>
      <c r="N335"/>
      <c r="O335">
        <v>20</v>
      </c>
      <c r="P335" t="s">
        <v>79</v>
      </c>
      <c r="Q335">
        <v>2</v>
      </c>
      <c r="R335" t="s">
        <v>394</v>
      </c>
      <c r="S335" t="s">
        <v>97</v>
      </c>
      <c r="T335" t="s">
        <v>395</v>
      </c>
      <c r="U335" t="s">
        <v>61</v>
      </c>
      <c r="V335">
        <v>4</v>
      </c>
      <c r="W335">
        <v>96</v>
      </c>
      <c r="X335" t="s">
        <v>83</v>
      </c>
      <c r="Y335">
        <v>4</v>
      </c>
      <c r="Z335" t="s">
        <v>71</v>
      </c>
      <c r="AA335" t="s">
        <v>71</v>
      </c>
      <c r="AB335" t="s">
        <v>396</v>
      </c>
      <c r="AC335"/>
      <c r="AD335">
        <v>21.297999999999998</v>
      </c>
      <c r="AE335"/>
      <c r="AF335"/>
      <c r="AG335" t="s">
        <v>97</v>
      </c>
      <c r="AH335">
        <f t="shared" ref="AH335:AH360" si="23">AD335*1000</f>
        <v>21298</v>
      </c>
      <c r="AI335"/>
      <c r="AJ335"/>
      <c r="AK335" t="s">
        <v>61</v>
      </c>
      <c r="AL335">
        <v>10</v>
      </c>
      <c r="AM335" t="str">
        <f t="shared" si="19"/>
        <v>Some</v>
      </c>
      <c r="AN335" t="str">
        <f t="shared" si="20"/>
        <v>Medium</v>
      </c>
      <c r="AO335"/>
      <c r="AP335"/>
      <c r="AQ335" t="s">
        <v>79</v>
      </c>
      <c r="AR335" s="5"/>
      <c r="AS335"/>
      <c r="AT335"/>
      <c r="AU335"/>
      <c r="AV335"/>
      <c r="AW335" t="s">
        <v>397</v>
      </c>
      <c r="AX335" t="s">
        <v>69</v>
      </c>
      <c r="AY335" t="s">
        <v>69</v>
      </c>
      <c r="AZ335"/>
      <c r="BA335"/>
      <c r="BB335"/>
      <c r="BC335"/>
      <c r="BD335"/>
      <c r="BE335"/>
      <c r="BF335"/>
      <c r="BG335"/>
      <c r="BH335"/>
      <c r="BI335"/>
      <c r="BJ335"/>
      <c r="BK335"/>
      <c r="BL335"/>
      <c r="BM335"/>
      <c r="BN335"/>
      <c r="BO335"/>
      <c r="BP335"/>
      <c r="BQ335"/>
      <c r="BR335"/>
      <c r="BS335"/>
      <c r="BT335"/>
      <c r="BU335"/>
      <c r="BV335"/>
      <c r="BW335"/>
      <c r="BX335"/>
      <c r="BY335"/>
      <c r="BZ335"/>
      <c r="CA335"/>
      <c r="CB335"/>
      <c r="CC335"/>
      <c r="CD335"/>
      <c r="CE335"/>
      <c r="CF335"/>
      <c r="CG335"/>
      <c r="CH335"/>
      <c r="CI335"/>
      <c r="CJ335"/>
      <c r="CK335"/>
      <c r="CL335"/>
      <c r="CM335"/>
      <c r="CN335"/>
      <c r="CO335"/>
      <c r="CP335"/>
    </row>
    <row r="336" spans="1:94" s="8" customFormat="1">
      <c r="A336" t="s">
        <v>390</v>
      </c>
      <c r="B336" t="str">
        <f t="shared" si="21"/>
        <v xml:space="preserve"> 2016</v>
      </c>
      <c r="C336" s="4" t="s">
        <v>92</v>
      </c>
      <c r="D336" t="s">
        <v>391</v>
      </c>
      <c r="E336"/>
      <c r="F336" t="s">
        <v>392</v>
      </c>
      <c r="G336" t="s">
        <v>392</v>
      </c>
      <c r="H336" s="4" t="s">
        <v>148</v>
      </c>
      <c r="I336" t="s">
        <v>149</v>
      </c>
      <c r="J336" t="s">
        <v>77</v>
      </c>
      <c r="K336" t="s">
        <v>95</v>
      </c>
      <c r="L336" t="s">
        <v>57</v>
      </c>
      <c r="M336" t="s">
        <v>393</v>
      </c>
      <c r="N336"/>
      <c r="O336">
        <v>20</v>
      </c>
      <c r="P336" t="s">
        <v>79</v>
      </c>
      <c r="Q336">
        <v>2</v>
      </c>
      <c r="R336" t="s">
        <v>394</v>
      </c>
      <c r="S336" t="s">
        <v>97</v>
      </c>
      <c r="T336" t="s">
        <v>395</v>
      </c>
      <c r="U336" t="s">
        <v>61</v>
      </c>
      <c r="V336">
        <v>4</v>
      </c>
      <c r="W336">
        <v>96</v>
      </c>
      <c r="X336" t="s">
        <v>83</v>
      </c>
      <c r="Y336">
        <v>4</v>
      </c>
      <c r="Z336" t="s">
        <v>71</v>
      </c>
      <c r="AA336" t="s">
        <v>71</v>
      </c>
      <c r="AB336" t="s">
        <v>398</v>
      </c>
      <c r="AC336"/>
      <c r="AD336">
        <v>23.867999999999999</v>
      </c>
      <c r="AE336"/>
      <c r="AF336"/>
      <c r="AG336" t="s">
        <v>97</v>
      </c>
      <c r="AH336">
        <f t="shared" si="23"/>
        <v>23868</v>
      </c>
      <c r="AI336"/>
      <c r="AJ336"/>
      <c r="AK336" t="s">
        <v>61</v>
      </c>
      <c r="AL336">
        <v>20</v>
      </c>
      <c r="AM336" t="str">
        <f t="shared" si="19"/>
        <v>Some</v>
      </c>
      <c r="AN336" t="str">
        <f t="shared" si="20"/>
        <v>Medium</v>
      </c>
      <c r="AO336"/>
      <c r="AP336"/>
      <c r="AQ336" t="s">
        <v>79</v>
      </c>
      <c r="AR336" s="5"/>
      <c r="AS336"/>
      <c r="AT336"/>
      <c r="AU336"/>
      <c r="AV336"/>
      <c r="AW336" t="s">
        <v>397</v>
      </c>
      <c r="AX336" t="s">
        <v>69</v>
      </c>
      <c r="AY336" t="s">
        <v>69</v>
      </c>
      <c r="AZ336"/>
      <c r="BA336"/>
      <c r="BB336"/>
      <c r="BC336"/>
      <c r="BD336"/>
      <c r="BE336"/>
      <c r="BF336"/>
      <c r="BG336"/>
      <c r="BH336"/>
      <c r="BI336"/>
      <c r="BJ336"/>
      <c r="BK336"/>
      <c r="BL336"/>
      <c r="BM336"/>
      <c r="BN336"/>
      <c r="BO336"/>
      <c r="BP336"/>
      <c r="BQ336"/>
      <c r="BR336"/>
      <c r="BS336"/>
      <c r="BT336"/>
      <c r="BU336"/>
      <c r="BV336"/>
      <c r="BW336"/>
      <c r="BX336"/>
      <c r="BY336"/>
      <c r="BZ336"/>
      <c r="CA336"/>
      <c r="CB336"/>
      <c r="CC336"/>
      <c r="CD336"/>
      <c r="CE336"/>
      <c r="CF336"/>
      <c r="CG336"/>
      <c r="CH336"/>
      <c r="CI336"/>
      <c r="CJ336"/>
      <c r="CK336"/>
      <c r="CL336"/>
      <c r="CM336"/>
      <c r="CN336"/>
      <c r="CO336"/>
      <c r="CP336"/>
    </row>
    <row r="337" spans="1:94" s="8" customFormat="1">
      <c r="A337" t="s">
        <v>390</v>
      </c>
      <c r="B337" t="str">
        <f t="shared" si="21"/>
        <v xml:space="preserve"> 2016</v>
      </c>
      <c r="C337" s="4" t="s">
        <v>92</v>
      </c>
      <c r="D337" t="s">
        <v>391</v>
      </c>
      <c r="E337"/>
      <c r="F337" t="s">
        <v>392</v>
      </c>
      <c r="G337" t="s">
        <v>392</v>
      </c>
      <c r="H337" s="4" t="s">
        <v>148</v>
      </c>
      <c r="I337" t="s">
        <v>149</v>
      </c>
      <c r="J337" t="s">
        <v>77</v>
      </c>
      <c r="K337" t="s">
        <v>95</v>
      </c>
      <c r="L337" t="s">
        <v>57</v>
      </c>
      <c r="M337" t="s">
        <v>393</v>
      </c>
      <c r="N337"/>
      <c r="O337">
        <v>20</v>
      </c>
      <c r="P337" t="s">
        <v>79</v>
      </c>
      <c r="Q337">
        <v>2</v>
      </c>
      <c r="R337" t="s">
        <v>394</v>
      </c>
      <c r="S337" t="s">
        <v>97</v>
      </c>
      <c r="T337" t="s">
        <v>395</v>
      </c>
      <c r="U337" t="s">
        <v>61</v>
      </c>
      <c r="V337">
        <v>4</v>
      </c>
      <c r="W337">
        <v>96</v>
      </c>
      <c r="X337" t="s">
        <v>83</v>
      </c>
      <c r="Y337">
        <v>4</v>
      </c>
      <c r="Z337" t="s">
        <v>71</v>
      </c>
      <c r="AA337" t="s">
        <v>71</v>
      </c>
      <c r="AB337" t="s">
        <v>121</v>
      </c>
      <c r="AC337"/>
      <c r="AD337">
        <v>28.783999999999999</v>
      </c>
      <c r="AE337"/>
      <c r="AF337"/>
      <c r="AG337" t="s">
        <v>97</v>
      </c>
      <c r="AH337">
        <f t="shared" si="23"/>
        <v>28784</v>
      </c>
      <c r="AI337"/>
      <c r="AJ337"/>
      <c r="AK337" t="s">
        <v>61</v>
      </c>
      <c r="AL337">
        <v>50</v>
      </c>
      <c r="AM337" t="str">
        <f t="shared" si="19"/>
        <v>Significant</v>
      </c>
      <c r="AN337" t="str">
        <f t="shared" si="20"/>
        <v>Low</v>
      </c>
      <c r="AO337"/>
      <c r="AP337"/>
      <c r="AQ337" t="s">
        <v>79</v>
      </c>
      <c r="AR337" s="5"/>
      <c r="AS337"/>
      <c r="AT337"/>
      <c r="AU337"/>
      <c r="AV337"/>
      <c r="AW337" t="s">
        <v>397</v>
      </c>
      <c r="AX337" t="s">
        <v>69</v>
      </c>
      <c r="AY337" t="s">
        <v>69</v>
      </c>
      <c r="AZ337"/>
      <c r="BA337"/>
      <c r="BB337"/>
      <c r="BC337"/>
      <c r="BD337"/>
      <c r="BE337"/>
      <c r="BF337"/>
      <c r="BG337"/>
      <c r="BH337"/>
      <c r="BI337"/>
      <c r="BJ337"/>
      <c r="BK337"/>
      <c r="BL337"/>
      <c r="BM337"/>
      <c r="BN337"/>
      <c r="BO337"/>
      <c r="BP337"/>
      <c r="BQ337"/>
      <c r="BR337"/>
      <c r="BS337"/>
      <c r="BT337"/>
      <c r="BU337"/>
      <c r="BV337"/>
      <c r="BW337"/>
      <c r="BX337"/>
      <c r="BY337"/>
      <c r="BZ337"/>
      <c r="CA337"/>
      <c r="CB337"/>
      <c r="CC337"/>
      <c r="CD337"/>
      <c r="CE337"/>
      <c r="CF337"/>
      <c r="CG337"/>
      <c r="CH337"/>
      <c r="CI337"/>
      <c r="CJ337"/>
      <c r="CK337"/>
      <c r="CL337"/>
      <c r="CM337"/>
      <c r="CN337"/>
      <c r="CO337"/>
      <c r="CP337"/>
    </row>
    <row r="338" spans="1:94" s="8" customFormat="1">
      <c r="A338" t="s">
        <v>390</v>
      </c>
      <c r="B338" t="str">
        <f t="shared" si="21"/>
        <v xml:space="preserve"> 2016</v>
      </c>
      <c r="C338" s="4" t="s">
        <v>92</v>
      </c>
      <c r="D338" t="s">
        <v>391</v>
      </c>
      <c r="E338"/>
      <c r="F338" t="s">
        <v>392</v>
      </c>
      <c r="G338" t="s">
        <v>392</v>
      </c>
      <c r="H338" s="4" t="s">
        <v>148</v>
      </c>
      <c r="I338" t="s">
        <v>149</v>
      </c>
      <c r="J338" t="s">
        <v>77</v>
      </c>
      <c r="K338" t="s">
        <v>95</v>
      </c>
      <c r="L338" t="s">
        <v>57</v>
      </c>
      <c r="M338" t="s">
        <v>393</v>
      </c>
      <c r="N338"/>
      <c r="O338">
        <v>20</v>
      </c>
      <c r="P338" t="s">
        <v>79</v>
      </c>
      <c r="Q338">
        <v>2</v>
      </c>
      <c r="R338" t="s">
        <v>394</v>
      </c>
      <c r="S338" t="s">
        <v>97</v>
      </c>
      <c r="T338" t="s">
        <v>395</v>
      </c>
      <c r="U338" t="s">
        <v>61</v>
      </c>
      <c r="V338">
        <v>4</v>
      </c>
      <c r="W338">
        <v>96</v>
      </c>
      <c r="X338" t="s">
        <v>83</v>
      </c>
      <c r="Y338">
        <v>4</v>
      </c>
      <c r="Z338" t="s">
        <v>71</v>
      </c>
      <c r="AA338" t="s">
        <v>71</v>
      </c>
      <c r="AB338" t="s">
        <v>396</v>
      </c>
      <c r="AC338"/>
      <c r="AD338">
        <v>22.873000000000001</v>
      </c>
      <c r="AE338"/>
      <c r="AF338"/>
      <c r="AG338" t="s">
        <v>97</v>
      </c>
      <c r="AH338">
        <f t="shared" si="23"/>
        <v>22873</v>
      </c>
      <c r="AI338"/>
      <c r="AJ338"/>
      <c r="AK338" t="s">
        <v>61</v>
      </c>
      <c r="AL338">
        <v>10</v>
      </c>
      <c r="AM338" t="str">
        <f t="shared" si="19"/>
        <v>Some</v>
      </c>
      <c r="AN338" t="str">
        <f t="shared" si="20"/>
        <v>Medium</v>
      </c>
      <c r="AO338"/>
      <c r="AP338"/>
      <c r="AQ338" t="s">
        <v>79</v>
      </c>
      <c r="AR338" s="5"/>
      <c r="AS338"/>
      <c r="AT338"/>
      <c r="AU338"/>
      <c r="AV338"/>
      <c r="AW338" t="s">
        <v>399</v>
      </c>
      <c r="AX338" t="s">
        <v>69</v>
      </c>
      <c r="AY338" t="s">
        <v>69</v>
      </c>
      <c r="AZ338"/>
      <c r="BA338"/>
      <c r="BB338"/>
      <c r="BC338"/>
      <c r="BD338"/>
      <c r="BE338"/>
      <c r="BF338"/>
      <c r="BG338"/>
      <c r="BH338"/>
      <c r="BI338"/>
      <c r="BJ338"/>
      <c r="BK338"/>
      <c r="BL338"/>
      <c r="BM338"/>
      <c r="BN338"/>
      <c r="BO338"/>
      <c r="BP338"/>
      <c r="BQ338"/>
      <c r="BR338"/>
      <c r="BS338"/>
      <c r="BT338"/>
      <c r="BU338"/>
      <c r="BV338"/>
      <c r="BW338"/>
      <c r="BX338"/>
      <c r="BY338"/>
      <c r="BZ338"/>
      <c r="CA338"/>
      <c r="CB338"/>
      <c r="CC338"/>
      <c r="CD338"/>
      <c r="CE338"/>
      <c r="CF338"/>
      <c r="CG338"/>
      <c r="CH338"/>
      <c r="CI338"/>
      <c r="CJ338"/>
      <c r="CK338"/>
      <c r="CL338"/>
      <c r="CM338"/>
      <c r="CN338"/>
      <c r="CO338"/>
      <c r="CP338"/>
    </row>
    <row r="339" spans="1:94" s="8" customFormat="1">
      <c r="A339" t="s">
        <v>390</v>
      </c>
      <c r="B339" t="str">
        <f t="shared" si="21"/>
        <v xml:space="preserve"> 2016</v>
      </c>
      <c r="C339" s="4" t="s">
        <v>92</v>
      </c>
      <c r="D339" t="s">
        <v>391</v>
      </c>
      <c r="E339"/>
      <c r="F339" t="s">
        <v>392</v>
      </c>
      <c r="G339" t="s">
        <v>392</v>
      </c>
      <c r="H339" s="4" t="s">
        <v>148</v>
      </c>
      <c r="I339" t="s">
        <v>149</v>
      </c>
      <c r="J339" t="s">
        <v>77</v>
      </c>
      <c r="K339" t="s">
        <v>95</v>
      </c>
      <c r="L339" t="s">
        <v>57</v>
      </c>
      <c r="M339" t="s">
        <v>393</v>
      </c>
      <c r="N339"/>
      <c r="O339">
        <v>20</v>
      </c>
      <c r="P339" t="s">
        <v>79</v>
      </c>
      <c r="Q339">
        <v>2</v>
      </c>
      <c r="R339" t="s">
        <v>394</v>
      </c>
      <c r="S339" t="s">
        <v>97</v>
      </c>
      <c r="T339" t="s">
        <v>395</v>
      </c>
      <c r="U339" t="s">
        <v>61</v>
      </c>
      <c r="V339">
        <v>4</v>
      </c>
      <c r="W339">
        <v>96</v>
      </c>
      <c r="X339" t="s">
        <v>83</v>
      </c>
      <c r="Y339">
        <v>4</v>
      </c>
      <c r="Z339" t="s">
        <v>71</v>
      </c>
      <c r="AA339" t="s">
        <v>71</v>
      </c>
      <c r="AB339" t="s">
        <v>398</v>
      </c>
      <c r="AC339"/>
      <c r="AD339">
        <v>24.376000000000001</v>
      </c>
      <c r="AE339"/>
      <c r="AF339"/>
      <c r="AG339" t="s">
        <v>97</v>
      </c>
      <c r="AH339">
        <f t="shared" si="23"/>
        <v>24376</v>
      </c>
      <c r="AI339"/>
      <c r="AJ339"/>
      <c r="AK339" t="s">
        <v>61</v>
      </c>
      <c r="AL339">
        <v>20</v>
      </c>
      <c r="AM339" t="str">
        <f t="shared" si="19"/>
        <v>Some</v>
      </c>
      <c r="AN339" t="str">
        <f t="shared" si="20"/>
        <v>Medium</v>
      </c>
      <c r="AO339"/>
      <c r="AP339"/>
      <c r="AQ339" t="s">
        <v>79</v>
      </c>
      <c r="AR339" s="5"/>
      <c r="AS339"/>
      <c r="AT339"/>
      <c r="AU339"/>
      <c r="AV339"/>
      <c r="AW339" t="s">
        <v>399</v>
      </c>
      <c r="AX339" t="s">
        <v>69</v>
      </c>
      <c r="AY339" t="s">
        <v>69</v>
      </c>
      <c r="AZ339"/>
      <c r="BA339"/>
      <c r="BB339"/>
      <c r="BC339"/>
      <c r="BD339"/>
      <c r="BE339"/>
      <c r="BF339"/>
      <c r="BG339"/>
      <c r="BH339"/>
      <c r="BI339"/>
      <c r="BJ339"/>
      <c r="BK339"/>
      <c r="BL339"/>
      <c r="BM339"/>
      <c r="BN339"/>
      <c r="BO339"/>
      <c r="BP339"/>
      <c r="BQ339"/>
      <c r="BR339"/>
      <c r="BS339"/>
      <c r="BT339"/>
      <c r="BU339"/>
      <c r="BV339"/>
      <c r="BW339"/>
      <c r="BX339"/>
      <c r="BY339"/>
      <c r="BZ339"/>
      <c r="CA339"/>
      <c r="CB339"/>
      <c r="CC339"/>
      <c r="CD339"/>
      <c r="CE339"/>
      <c r="CF339"/>
      <c r="CG339"/>
      <c r="CH339"/>
      <c r="CI339"/>
      <c r="CJ339"/>
      <c r="CK339"/>
      <c r="CL339"/>
      <c r="CM339"/>
      <c r="CN339"/>
      <c r="CO339"/>
      <c r="CP339"/>
    </row>
    <row r="340" spans="1:94" s="8" customFormat="1">
      <c r="A340" t="s">
        <v>390</v>
      </c>
      <c r="B340" t="str">
        <f t="shared" si="21"/>
        <v xml:space="preserve"> 2016</v>
      </c>
      <c r="C340" s="4" t="s">
        <v>92</v>
      </c>
      <c r="D340" t="s">
        <v>391</v>
      </c>
      <c r="E340"/>
      <c r="F340" t="s">
        <v>392</v>
      </c>
      <c r="G340" t="s">
        <v>392</v>
      </c>
      <c r="H340" s="4" t="s">
        <v>148</v>
      </c>
      <c r="I340" t="s">
        <v>149</v>
      </c>
      <c r="J340" t="s">
        <v>77</v>
      </c>
      <c r="K340" t="s">
        <v>95</v>
      </c>
      <c r="L340" t="s">
        <v>57</v>
      </c>
      <c r="M340" t="s">
        <v>393</v>
      </c>
      <c r="N340"/>
      <c r="O340">
        <v>20</v>
      </c>
      <c r="P340" t="s">
        <v>79</v>
      </c>
      <c r="Q340">
        <v>2</v>
      </c>
      <c r="R340" t="s">
        <v>394</v>
      </c>
      <c r="S340" t="s">
        <v>97</v>
      </c>
      <c r="T340" t="s">
        <v>395</v>
      </c>
      <c r="U340" t="s">
        <v>61</v>
      </c>
      <c r="V340">
        <v>4</v>
      </c>
      <c r="W340">
        <v>96</v>
      </c>
      <c r="X340" t="s">
        <v>83</v>
      </c>
      <c r="Y340">
        <v>4</v>
      </c>
      <c r="Z340" t="s">
        <v>71</v>
      </c>
      <c r="AA340" t="s">
        <v>71</v>
      </c>
      <c r="AB340" t="s">
        <v>121</v>
      </c>
      <c r="AC340"/>
      <c r="AD340">
        <v>27.251999999999999</v>
      </c>
      <c r="AE340"/>
      <c r="AF340"/>
      <c r="AG340" t="s">
        <v>97</v>
      </c>
      <c r="AH340">
        <f t="shared" si="23"/>
        <v>27252</v>
      </c>
      <c r="AI340"/>
      <c r="AJ340"/>
      <c r="AK340" t="s">
        <v>61</v>
      </c>
      <c r="AL340">
        <v>50</v>
      </c>
      <c r="AM340" t="str">
        <f t="shared" si="19"/>
        <v>Significant</v>
      </c>
      <c r="AN340" t="str">
        <f t="shared" si="20"/>
        <v>Low</v>
      </c>
      <c r="AO340"/>
      <c r="AP340"/>
      <c r="AQ340" t="s">
        <v>79</v>
      </c>
      <c r="AR340" s="5"/>
      <c r="AS340"/>
      <c r="AT340"/>
      <c r="AU340"/>
      <c r="AV340"/>
      <c r="AW340" t="s">
        <v>399</v>
      </c>
      <c r="AX340" t="s">
        <v>69</v>
      </c>
      <c r="AY340" t="s">
        <v>69</v>
      </c>
      <c r="AZ340"/>
      <c r="BA340"/>
      <c r="BB340"/>
      <c r="BC340"/>
      <c r="BD340"/>
      <c r="BE340"/>
      <c r="BF340"/>
      <c r="BG340"/>
      <c r="BH340"/>
      <c r="BI340"/>
      <c r="BJ340"/>
      <c r="BK340"/>
      <c r="BL340"/>
      <c r="BM340"/>
      <c r="BN340"/>
      <c r="BO340"/>
      <c r="BP340"/>
      <c r="BQ340"/>
      <c r="BR340"/>
      <c r="BS340"/>
      <c r="BT340"/>
      <c r="BU340"/>
      <c r="BV340"/>
      <c r="BW340"/>
      <c r="BX340"/>
      <c r="BY340"/>
      <c r="BZ340"/>
      <c r="CA340"/>
      <c r="CB340"/>
      <c r="CC340"/>
      <c r="CD340"/>
      <c r="CE340"/>
      <c r="CF340"/>
      <c r="CG340"/>
      <c r="CH340"/>
      <c r="CI340"/>
      <c r="CJ340"/>
      <c r="CK340"/>
      <c r="CL340"/>
      <c r="CM340"/>
      <c r="CN340"/>
      <c r="CO340"/>
      <c r="CP340"/>
    </row>
    <row r="341" spans="1:94" s="8" customFormat="1">
      <c r="A341" t="s">
        <v>390</v>
      </c>
      <c r="B341" t="str">
        <f t="shared" si="21"/>
        <v xml:space="preserve"> 2016</v>
      </c>
      <c r="C341" s="4" t="s">
        <v>92</v>
      </c>
      <c r="D341" t="s">
        <v>391</v>
      </c>
      <c r="E341"/>
      <c r="F341" t="s">
        <v>392</v>
      </c>
      <c r="G341" t="s">
        <v>392</v>
      </c>
      <c r="H341" s="4" t="s">
        <v>148</v>
      </c>
      <c r="I341" t="s">
        <v>149</v>
      </c>
      <c r="J341" t="s">
        <v>77</v>
      </c>
      <c r="K341" t="s">
        <v>95</v>
      </c>
      <c r="L341" t="s">
        <v>57</v>
      </c>
      <c r="M341" t="s">
        <v>393</v>
      </c>
      <c r="N341"/>
      <c r="O341">
        <v>20</v>
      </c>
      <c r="P341" t="s">
        <v>79</v>
      </c>
      <c r="Q341">
        <v>2</v>
      </c>
      <c r="R341" t="s">
        <v>394</v>
      </c>
      <c r="S341" t="s">
        <v>97</v>
      </c>
      <c r="T341" t="s">
        <v>395</v>
      </c>
      <c r="U341" t="s">
        <v>61</v>
      </c>
      <c r="V341">
        <v>4</v>
      </c>
      <c r="W341">
        <v>96</v>
      </c>
      <c r="X341" t="s">
        <v>83</v>
      </c>
      <c r="Y341">
        <v>4</v>
      </c>
      <c r="Z341" t="s">
        <v>71</v>
      </c>
      <c r="AA341" t="s">
        <v>71</v>
      </c>
      <c r="AB341"/>
      <c r="AC341"/>
      <c r="AD341">
        <v>60</v>
      </c>
      <c r="AE341"/>
      <c r="AF341"/>
      <c r="AG341" t="s">
        <v>97</v>
      </c>
      <c r="AH341">
        <f t="shared" si="23"/>
        <v>60000</v>
      </c>
      <c r="AI341"/>
      <c r="AJ341"/>
      <c r="AK341" t="s">
        <v>61</v>
      </c>
      <c r="AL341">
        <v>100</v>
      </c>
      <c r="AM341" t="str">
        <f t="shared" si="19"/>
        <v>Severe</v>
      </c>
      <c r="AN341" t="str">
        <f t="shared" si="20"/>
        <v>None</v>
      </c>
      <c r="AO341" t="str">
        <f>AM341</f>
        <v>Severe</v>
      </c>
      <c r="AP341" t="str">
        <f>AN341</f>
        <v>None</v>
      </c>
      <c r="AQ341" t="s">
        <v>79</v>
      </c>
      <c r="AR341" s="5"/>
      <c r="AS341"/>
      <c r="AT341"/>
      <c r="AU341"/>
      <c r="AV341"/>
      <c r="AW341"/>
      <c r="AX341" t="s">
        <v>69</v>
      </c>
      <c r="AY341" t="s">
        <v>69</v>
      </c>
      <c r="AZ341"/>
      <c r="BA341"/>
      <c r="BB341"/>
      <c r="BC341"/>
      <c r="BD341"/>
      <c r="BE341"/>
      <c r="BF341"/>
      <c r="BG341"/>
      <c r="BH341"/>
      <c r="BI341"/>
      <c r="BJ341"/>
      <c r="BK341"/>
      <c r="BL341"/>
      <c r="BM341"/>
      <c r="BN341"/>
      <c r="BO341"/>
      <c r="BP341"/>
      <c r="BQ341"/>
      <c r="BR341"/>
      <c r="BS341"/>
      <c r="BT341"/>
      <c r="BU341"/>
      <c r="BV341"/>
      <c r="BW341"/>
      <c r="BX341"/>
      <c r="BY341"/>
      <c r="BZ341"/>
      <c r="CA341"/>
      <c r="CB341"/>
      <c r="CC341"/>
      <c r="CD341"/>
      <c r="CE341"/>
      <c r="CF341"/>
      <c r="CG341"/>
      <c r="CH341"/>
      <c r="CI341"/>
      <c r="CJ341"/>
      <c r="CK341"/>
      <c r="CL341"/>
      <c r="CM341"/>
      <c r="CN341"/>
      <c r="CO341"/>
      <c r="CP341"/>
    </row>
    <row r="342" spans="1:94" s="8" customFormat="1" ht="110.25">
      <c r="A342" t="s">
        <v>390</v>
      </c>
      <c r="B342" t="str">
        <f t="shared" si="21"/>
        <v xml:space="preserve"> 2016</v>
      </c>
      <c r="C342" s="4" t="s">
        <v>92</v>
      </c>
      <c r="D342" t="s">
        <v>391</v>
      </c>
      <c r="E342"/>
      <c r="F342" t="s">
        <v>392</v>
      </c>
      <c r="G342" t="s">
        <v>392</v>
      </c>
      <c r="H342" t="s">
        <v>75</v>
      </c>
      <c r="I342" t="s">
        <v>76</v>
      </c>
      <c r="J342" t="s">
        <v>77</v>
      </c>
      <c r="K342" t="s">
        <v>95</v>
      </c>
      <c r="L342" t="s">
        <v>57</v>
      </c>
      <c r="M342" t="s">
        <v>393</v>
      </c>
      <c r="N342"/>
      <c r="O342">
        <v>20</v>
      </c>
      <c r="P342" t="s">
        <v>79</v>
      </c>
      <c r="Q342">
        <v>2</v>
      </c>
      <c r="R342" t="s">
        <v>394</v>
      </c>
      <c r="S342" t="s">
        <v>97</v>
      </c>
      <c r="T342" t="s">
        <v>395</v>
      </c>
      <c r="U342" t="s">
        <v>61</v>
      </c>
      <c r="V342">
        <v>4</v>
      </c>
      <c r="W342">
        <v>96</v>
      </c>
      <c r="X342" t="s">
        <v>83</v>
      </c>
      <c r="Y342">
        <v>4</v>
      </c>
      <c r="Z342" t="s">
        <v>71</v>
      </c>
      <c r="AA342" t="s">
        <v>71</v>
      </c>
      <c r="AB342" t="s">
        <v>396</v>
      </c>
      <c r="AC342"/>
      <c r="AD342">
        <v>6.3380000000000001</v>
      </c>
      <c r="AE342"/>
      <c r="AF342"/>
      <c r="AG342" t="s">
        <v>97</v>
      </c>
      <c r="AH342">
        <f t="shared" si="23"/>
        <v>6338</v>
      </c>
      <c r="AI342"/>
      <c r="AJ342"/>
      <c r="AK342" t="s">
        <v>61</v>
      </c>
      <c r="AL342">
        <v>10</v>
      </c>
      <c r="AM342" t="str">
        <f t="shared" si="19"/>
        <v>Some</v>
      </c>
      <c r="AN342" t="str">
        <f t="shared" si="20"/>
        <v>Medium</v>
      </c>
      <c r="AO342"/>
      <c r="AP342"/>
      <c r="AQ342" t="s">
        <v>79</v>
      </c>
      <c r="AR342" s="6" t="s">
        <v>400</v>
      </c>
      <c r="AS342"/>
      <c r="AT342"/>
      <c r="AU342"/>
      <c r="AV342"/>
      <c r="AW342" t="s">
        <v>397</v>
      </c>
      <c r="AX342" t="s">
        <v>69</v>
      </c>
      <c r="AY342" t="s">
        <v>69</v>
      </c>
      <c r="AZ342"/>
      <c r="BA342"/>
      <c r="BB342"/>
      <c r="BC342"/>
      <c r="BD342"/>
      <c r="BE342"/>
      <c r="BF342"/>
      <c r="BG342"/>
      <c r="BH342"/>
      <c r="BI342"/>
      <c r="BJ342"/>
      <c r="BK342"/>
      <c r="BL342"/>
      <c r="BM342"/>
      <c r="BN342"/>
      <c r="BO342"/>
      <c r="BP342"/>
      <c r="BQ342"/>
      <c r="BR342"/>
      <c r="BS342"/>
      <c r="BT342"/>
      <c r="BU342"/>
      <c r="BV342"/>
      <c r="BW342"/>
      <c r="BX342"/>
      <c r="BY342"/>
      <c r="BZ342"/>
      <c r="CA342"/>
      <c r="CB342"/>
      <c r="CC342"/>
      <c r="CD342"/>
      <c r="CE342"/>
      <c r="CF342"/>
      <c r="CG342"/>
      <c r="CH342"/>
      <c r="CI342"/>
      <c r="CJ342"/>
      <c r="CK342"/>
      <c r="CL342"/>
      <c r="CM342"/>
      <c r="CN342"/>
      <c r="CO342"/>
      <c r="CP342"/>
    </row>
    <row r="343" spans="1:94" s="8" customFormat="1">
      <c r="A343" t="s">
        <v>390</v>
      </c>
      <c r="B343" t="str">
        <f t="shared" si="21"/>
        <v xml:space="preserve"> 2016</v>
      </c>
      <c r="C343" s="4" t="s">
        <v>92</v>
      </c>
      <c r="D343" t="s">
        <v>391</v>
      </c>
      <c r="E343"/>
      <c r="F343" t="s">
        <v>392</v>
      </c>
      <c r="G343" t="s">
        <v>392</v>
      </c>
      <c r="H343" t="s">
        <v>75</v>
      </c>
      <c r="I343" t="s">
        <v>76</v>
      </c>
      <c r="J343" t="s">
        <v>77</v>
      </c>
      <c r="K343" t="s">
        <v>95</v>
      </c>
      <c r="L343" t="s">
        <v>57</v>
      </c>
      <c r="M343" t="s">
        <v>393</v>
      </c>
      <c r="N343"/>
      <c r="O343">
        <v>20</v>
      </c>
      <c r="P343" t="s">
        <v>79</v>
      </c>
      <c r="Q343">
        <v>2</v>
      </c>
      <c r="R343" t="s">
        <v>394</v>
      </c>
      <c r="S343" t="s">
        <v>97</v>
      </c>
      <c r="T343" t="s">
        <v>395</v>
      </c>
      <c r="U343" t="s">
        <v>61</v>
      </c>
      <c r="V343">
        <v>4</v>
      </c>
      <c r="W343">
        <v>96</v>
      </c>
      <c r="X343" t="s">
        <v>83</v>
      </c>
      <c r="Y343">
        <v>4</v>
      </c>
      <c r="Z343" t="s">
        <v>71</v>
      </c>
      <c r="AA343" t="s">
        <v>71</v>
      </c>
      <c r="AB343" t="s">
        <v>398</v>
      </c>
      <c r="AC343"/>
      <c r="AD343">
        <v>8.7149999999999999</v>
      </c>
      <c r="AE343"/>
      <c r="AF343"/>
      <c r="AG343" t="s">
        <v>97</v>
      </c>
      <c r="AH343">
        <f t="shared" si="23"/>
        <v>8715</v>
      </c>
      <c r="AI343"/>
      <c r="AJ343"/>
      <c r="AK343" t="s">
        <v>61</v>
      </c>
      <c r="AL343">
        <v>20</v>
      </c>
      <c r="AM343" t="str">
        <f t="shared" si="19"/>
        <v>Some</v>
      </c>
      <c r="AN343" t="str">
        <f t="shared" si="20"/>
        <v>Medium</v>
      </c>
      <c r="AO343"/>
      <c r="AP343"/>
      <c r="AQ343" t="s">
        <v>79</v>
      </c>
      <c r="AR343" s="5"/>
      <c r="AS343"/>
      <c r="AT343"/>
      <c r="AU343"/>
      <c r="AV343"/>
      <c r="AW343" t="s">
        <v>397</v>
      </c>
      <c r="AX343" t="s">
        <v>69</v>
      </c>
      <c r="AY343" t="s">
        <v>69</v>
      </c>
      <c r="AZ343"/>
      <c r="BA343"/>
      <c r="BB343"/>
      <c r="BC343"/>
      <c r="BD343"/>
      <c r="BE343"/>
      <c r="BF343"/>
      <c r="BG343"/>
      <c r="BH343"/>
      <c r="BI343"/>
      <c r="BJ343"/>
      <c r="BK343"/>
      <c r="BL343"/>
      <c r="BM343"/>
      <c r="BN343"/>
      <c r="BO343"/>
      <c r="BP343"/>
      <c r="BQ343"/>
      <c r="BR343"/>
      <c r="BS343"/>
      <c r="BT343"/>
      <c r="BU343"/>
      <c r="BV343"/>
      <c r="BW343"/>
      <c r="BX343"/>
      <c r="BY343"/>
      <c r="BZ343"/>
      <c r="CA343"/>
      <c r="CB343"/>
      <c r="CC343"/>
      <c r="CD343"/>
      <c r="CE343"/>
      <c r="CF343"/>
      <c r="CG343"/>
      <c r="CH343"/>
      <c r="CI343"/>
      <c r="CJ343"/>
      <c r="CK343"/>
      <c r="CL343"/>
      <c r="CM343"/>
      <c r="CN343"/>
      <c r="CO343"/>
      <c r="CP343"/>
    </row>
    <row r="344" spans="1:94" s="8" customFormat="1">
      <c r="A344" t="s">
        <v>390</v>
      </c>
      <c r="B344" t="str">
        <f t="shared" si="21"/>
        <v xml:space="preserve"> 2016</v>
      </c>
      <c r="C344" s="4" t="s">
        <v>92</v>
      </c>
      <c r="D344" t="s">
        <v>391</v>
      </c>
      <c r="E344"/>
      <c r="F344" t="s">
        <v>392</v>
      </c>
      <c r="G344" t="s">
        <v>392</v>
      </c>
      <c r="H344" t="s">
        <v>75</v>
      </c>
      <c r="I344" t="s">
        <v>76</v>
      </c>
      <c r="J344" t="s">
        <v>77</v>
      </c>
      <c r="K344" t="s">
        <v>95</v>
      </c>
      <c r="L344" t="s">
        <v>57</v>
      </c>
      <c r="M344" t="s">
        <v>393</v>
      </c>
      <c r="N344"/>
      <c r="O344">
        <v>20</v>
      </c>
      <c r="P344" t="s">
        <v>79</v>
      </c>
      <c r="Q344">
        <v>2</v>
      </c>
      <c r="R344" t="s">
        <v>394</v>
      </c>
      <c r="S344" t="s">
        <v>97</v>
      </c>
      <c r="T344" t="s">
        <v>395</v>
      </c>
      <c r="U344" t="s">
        <v>61</v>
      </c>
      <c r="V344">
        <v>4</v>
      </c>
      <c r="W344">
        <v>96</v>
      </c>
      <c r="X344" t="s">
        <v>83</v>
      </c>
      <c r="Y344">
        <v>4</v>
      </c>
      <c r="Z344" t="s">
        <v>71</v>
      </c>
      <c r="AA344" t="s">
        <v>71</v>
      </c>
      <c r="AB344" t="s">
        <v>121</v>
      </c>
      <c r="AC344"/>
      <c r="AD344">
        <v>13.263</v>
      </c>
      <c r="AE344"/>
      <c r="AF344"/>
      <c r="AG344" t="s">
        <v>97</v>
      </c>
      <c r="AH344">
        <f t="shared" si="23"/>
        <v>13263</v>
      </c>
      <c r="AI344"/>
      <c r="AJ344"/>
      <c r="AK344" t="s">
        <v>61</v>
      </c>
      <c r="AL344">
        <v>50</v>
      </c>
      <c r="AM344" t="str">
        <f t="shared" si="19"/>
        <v>Significant</v>
      </c>
      <c r="AN344" t="str">
        <f t="shared" si="20"/>
        <v>Low</v>
      </c>
      <c r="AO344"/>
      <c r="AP344"/>
      <c r="AQ344" t="s">
        <v>79</v>
      </c>
      <c r="AR344" s="5"/>
      <c r="AS344"/>
      <c r="AT344"/>
      <c r="AU344"/>
      <c r="AV344"/>
      <c r="AW344" t="s">
        <v>397</v>
      </c>
      <c r="AX344" t="s">
        <v>69</v>
      </c>
      <c r="AY344" t="s">
        <v>69</v>
      </c>
      <c r="AZ344"/>
      <c r="BA344"/>
      <c r="BB344"/>
      <c r="BC344"/>
      <c r="BD344"/>
      <c r="BE344"/>
      <c r="BF344"/>
      <c r="BG344"/>
      <c r="BH344"/>
      <c r="BI344"/>
      <c r="BJ344"/>
      <c r="BK344"/>
      <c r="BL344"/>
      <c r="BM344"/>
      <c r="BN344"/>
      <c r="BO344"/>
      <c r="BP344"/>
      <c r="BQ344"/>
      <c r="BR344"/>
      <c r="BS344"/>
      <c r="BT344"/>
      <c r="BU344"/>
      <c r="BV344"/>
      <c r="BW344"/>
      <c r="BX344"/>
      <c r="BY344"/>
      <c r="BZ344"/>
      <c r="CA344"/>
      <c r="CB344"/>
      <c r="CC344"/>
      <c r="CD344"/>
      <c r="CE344"/>
      <c r="CF344"/>
      <c r="CG344"/>
      <c r="CH344"/>
      <c r="CI344"/>
      <c r="CJ344"/>
      <c r="CK344"/>
      <c r="CL344"/>
      <c r="CM344"/>
      <c r="CN344"/>
      <c r="CO344"/>
      <c r="CP344"/>
    </row>
    <row r="345" spans="1:94">
      <c r="A345" t="s">
        <v>390</v>
      </c>
      <c r="B345" t="str">
        <f t="shared" si="21"/>
        <v xml:space="preserve"> 2016</v>
      </c>
      <c r="C345" s="4" t="s">
        <v>92</v>
      </c>
      <c r="D345" t="s">
        <v>391</v>
      </c>
      <c r="F345" t="s">
        <v>392</v>
      </c>
      <c r="G345" t="s">
        <v>392</v>
      </c>
      <c r="H345" t="s">
        <v>75</v>
      </c>
      <c r="I345" t="s">
        <v>76</v>
      </c>
      <c r="J345" t="s">
        <v>77</v>
      </c>
      <c r="K345" t="s">
        <v>95</v>
      </c>
      <c r="L345" t="s">
        <v>57</v>
      </c>
      <c r="M345" t="s">
        <v>393</v>
      </c>
      <c r="O345">
        <v>20</v>
      </c>
      <c r="P345" t="s">
        <v>79</v>
      </c>
      <c r="Q345">
        <v>2</v>
      </c>
      <c r="R345" t="s">
        <v>394</v>
      </c>
      <c r="S345" t="s">
        <v>97</v>
      </c>
      <c r="T345" t="s">
        <v>395</v>
      </c>
      <c r="U345" t="s">
        <v>61</v>
      </c>
      <c r="V345">
        <v>4</v>
      </c>
      <c r="W345">
        <v>96</v>
      </c>
      <c r="X345" t="s">
        <v>83</v>
      </c>
      <c r="Y345">
        <v>4</v>
      </c>
      <c r="Z345" t="s">
        <v>71</v>
      </c>
      <c r="AA345" t="s">
        <v>71</v>
      </c>
      <c r="AB345" t="s">
        <v>396</v>
      </c>
      <c r="AD345">
        <v>2.206</v>
      </c>
      <c r="AG345" t="s">
        <v>97</v>
      </c>
      <c r="AH345">
        <f t="shared" si="23"/>
        <v>2206</v>
      </c>
      <c r="AK345" t="s">
        <v>61</v>
      </c>
      <c r="AL345">
        <v>10</v>
      </c>
      <c r="AM345" t="str">
        <f t="shared" si="19"/>
        <v>Some</v>
      </c>
      <c r="AN345" t="str">
        <f t="shared" si="20"/>
        <v>Medium</v>
      </c>
      <c r="AQ345" t="s">
        <v>79</v>
      </c>
      <c r="AW345" t="s">
        <v>399</v>
      </c>
      <c r="AX345" t="s">
        <v>69</v>
      </c>
      <c r="AY345" t="s">
        <v>69</v>
      </c>
    </row>
    <row r="346" spans="1:94">
      <c r="A346" t="s">
        <v>390</v>
      </c>
      <c r="B346" t="str">
        <f t="shared" si="21"/>
        <v xml:space="preserve"> 2016</v>
      </c>
      <c r="C346" s="4" t="s">
        <v>92</v>
      </c>
      <c r="D346" t="s">
        <v>391</v>
      </c>
      <c r="F346" t="s">
        <v>392</v>
      </c>
      <c r="G346" t="s">
        <v>392</v>
      </c>
      <c r="H346" t="s">
        <v>75</v>
      </c>
      <c r="I346" t="s">
        <v>76</v>
      </c>
      <c r="J346" t="s">
        <v>77</v>
      </c>
      <c r="K346" t="s">
        <v>95</v>
      </c>
      <c r="L346" t="s">
        <v>57</v>
      </c>
      <c r="M346" t="s">
        <v>393</v>
      </c>
      <c r="O346">
        <v>20</v>
      </c>
      <c r="P346" t="s">
        <v>79</v>
      </c>
      <c r="Q346">
        <v>2</v>
      </c>
      <c r="R346" t="s">
        <v>394</v>
      </c>
      <c r="S346" t="s">
        <v>97</v>
      </c>
      <c r="T346" t="s">
        <v>395</v>
      </c>
      <c r="U346" t="s">
        <v>61</v>
      </c>
      <c r="V346">
        <v>4</v>
      </c>
      <c r="W346">
        <v>96</v>
      </c>
      <c r="X346" t="s">
        <v>83</v>
      </c>
      <c r="Y346">
        <v>4</v>
      </c>
      <c r="Z346" t="s">
        <v>71</v>
      </c>
      <c r="AA346" t="s">
        <v>71</v>
      </c>
      <c r="AB346" t="s">
        <v>398</v>
      </c>
      <c r="AD346">
        <v>3.351</v>
      </c>
      <c r="AG346" t="s">
        <v>97</v>
      </c>
      <c r="AH346">
        <f t="shared" si="23"/>
        <v>3351</v>
      </c>
      <c r="AK346" t="s">
        <v>61</v>
      </c>
      <c r="AL346">
        <v>20</v>
      </c>
      <c r="AM346" t="str">
        <f t="shared" si="19"/>
        <v>Some</v>
      </c>
      <c r="AN346" t="str">
        <f t="shared" si="20"/>
        <v>Medium</v>
      </c>
      <c r="AQ346" t="s">
        <v>79</v>
      </c>
      <c r="AW346" t="s">
        <v>399</v>
      </c>
      <c r="AX346" t="s">
        <v>69</v>
      </c>
      <c r="AY346" t="s">
        <v>69</v>
      </c>
    </row>
    <row r="347" spans="1:94">
      <c r="A347" t="s">
        <v>390</v>
      </c>
      <c r="B347" t="str">
        <f t="shared" si="21"/>
        <v xml:space="preserve"> 2016</v>
      </c>
      <c r="C347" s="4" t="s">
        <v>92</v>
      </c>
      <c r="D347" t="s">
        <v>391</v>
      </c>
      <c r="F347" t="s">
        <v>392</v>
      </c>
      <c r="G347" t="s">
        <v>392</v>
      </c>
      <c r="H347" t="s">
        <v>75</v>
      </c>
      <c r="I347" t="s">
        <v>76</v>
      </c>
      <c r="J347" t="s">
        <v>77</v>
      </c>
      <c r="K347" t="s">
        <v>95</v>
      </c>
      <c r="L347" t="s">
        <v>57</v>
      </c>
      <c r="M347" t="s">
        <v>393</v>
      </c>
      <c r="O347">
        <v>20</v>
      </c>
      <c r="P347" t="s">
        <v>79</v>
      </c>
      <c r="Q347">
        <v>2</v>
      </c>
      <c r="R347" t="s">
        <v>394</v>
      </c>
      <c r="S347" t="s">
        <v>97</v>
      </c>
      <c r="T347" t="s">
        <v>395</v>
      </c>
      <c r="U347" t="s">
        <v>61</v>
      </c>
      <c r="V347">
        <v>4</v>
      </c>
      <c r="W347">
        <v>96</v>
      </c>
      <c r="X347" t="s">
        <v>83</v>
      </c>
      <c r="Y347">
        <v>4</v>
      </c>
      <c r="Z347" t="s">
        <v>71</v>
      </c>
      <c r="AA347" t="s">
        <v>71</v>
      </c>
      <c r="AB347" t="s">
        <v>121</v>
      </c>
      <c r="AD347">
        <v>5.5389999999999997</v>
      </c>
      <c r="AG347" t="s">
        <v>97</v>
      </c>
      <c r="AH347">
        <f t="shared" si="23"/>
        <v>5539</v>
      </c>
      <c r="AK347" t="s">
        <v>61</v>
      </c>
      <c r="AL347">
        <v>50</v>
      </c>
      <c r="AM347" t="str">
        <f t="shared" si="19"/>
        <v>Significant</v>
      </c>
      <c r="AN347" t="str">
        <f t="shared" si="20"/>
        <v>Low</v>
      </c>
      <c r="AQ347" t="s">
        <v>79</v>
      </c>
      <c r="AW347" t="s">
        <v>399</v>
      </c>
      <c r="AX347" t="s">
        <v>69</v>
      </c>
      <c r="AY347" t="s">
        <v>69</v>
      </c>
    </row>
    <row r="348" spans="1:94">
      <c r="A348" t="s">
        <v>390</v>
      </c>
      <c r="B348" t="str">
        <f t="shared" si="21"/>
        <v xml:space="preserve"> 2016</v>
      </c>
      <c r="C348" s="4" t="s">
        <v>92</v>
      </c>
      <c r="D348" t="s">
        <v>391</v>
      </c>
      <c r="F348" t="s">
        <v>392</v>
      </c>
      <c r="G348" t="s">
        <v>392</v>
      </c>
      <c r="H348" t="s">
        <v>75</v>
      </c>
      <c r="I348" t="s">
        <v>76</v>
      </c>
      <c r="J348" t="s">
        <v>77</v>
      </c>
      <c r="K348" t="s">
        <v>95</v>
      </c>
      <c r="L348" t="s">
        <v>57</v>
      </c>
      <c r="M348" t="s">
        <v>393</v>
      </c>
      <c r="O348">
        <v>20</v>
      </c>
      <c r="P348" t="s">
        <v>79</v>
      </c>
      <c r="Q348">
        <v>2</v>
      </c>
      <c r="R348" t="s">
        <v>394</v>
      </c>
      <c r="S348" t="s">
        <v>97</v>
      </c>
      <c r="T348" t="s">
        <v>395</v>
      </c>
      <c r="U348" t="s">
        <v>61</v>
      </c>
      <c r="V348">
        <v>4</v>
      </c>
      <c r="W348">
        <v>96</v>
      </c>
      <c r="X348" t="s">
        <v>83</v>
      </c>
      <c r="Y348">
        <v>4</v>
      </c>
      <c r="Z348" t="s">
        <v>71</v>
      </c>
      <c r="AA348" t="s">
        <v>71</v>
      </c>
      <c r="AD348">
        <v>60</v>
      </c>
      <c r="AG348" t="s">
        <v>97</v>
      </c>
      <c r="AH348">
        <f t="shared" si="23"/>
        <v>60000</v>
      </c>
      <c r="AK348" t="s">
        <v>61</v>
      </c>
      <c r="AL348">
        <v>100</v>
      </c>
      <c r="AM348" t="str">
        <f t="shared" si="19"/>
        <v>Severe</v>
      </c>
      <c r="AN348" t="str">
        <f t="shared" si="20"/>
        <v>None</v>
      </c>
      <c r="AO348" t="str">
        <f>AM348</f>
        <v>Severe</v>
      </c>
      <c r="AP348" t="str">
        <f>AN348</f>
        <v>None</v>
      </c>
      <c r="AQ348" t="s">
        <v>79</v>
      </c>
      <c r="AX348" t="s">
        <v>69</v>
      </c>
      <c r="AY348" t="s">
        <v>69</v>
      </c>
    </row>
    <row r="349" spans="1:94" ht="108.75" customHeight="1">
      <c r="A349" t="s">
        <v>401</v>
      </c>
      <c r="B349" t="str">
        <f t="shared" si="21"/>
        <v xml:space="preserve"> 2019</v>
      </c>
      <c r="C349" s="4" t="s">
        <v>92</v>
      </c>
      <c r="D349" t="s">
        <v>391</v>
      </c>
      <c r="E349" t="s">
        <v>402</v>
      </c>
      <c r="F349" t="s">
        <v>403</v>
      </c>
      <c r="G349" t="s">
        <v>403</v>
      </c>
      <c r="H349" t="s">
        <v>75</v>
      </c>
      <c r="I349" t="s">
        <v>76</v>
      </c>
      <c r="J349" t="s">
        <v>77</v>
      </c>
      <c r="K349" t="s">
        <v>95</v>
      </c>
      <c r="L349" t="s">
        <v>57</v>
      </c>
      <c r="M349">
        <v>20</v>
      </c>
      <c r="O349">
        <v>20</v>
      </c>
      <c r="P349" t="s">
        <v>79</v>
      </c>
      <c r="Q349">
        <v>2</v>
      </c>
      <c r="R349" t="s">
        <v>404</v>
      </c>
      <c r="S349" t="s">
        <v>97</v>
      </c>
      <c r="T349" s="13"/>
      <c r="U349" t="s">
        <v>61</v>
      </c>
      <c r="V349">
        <v>4</v>
      </c>
      <c r="W349">
        <v>96</v>
      </c>
      <c r="X349" t="s">
        <v>83</v>
      </c>
      <c r="Y349">
        <v>4</v>
      </c>
      <c r="Z349" t="s">
        <v>71</v>
      </c>
      <c r="AA349" t="s">
        <v>71</v>
      </c>
      <c r="AB349" t="s">
        <v>396</v>
      </c>
      <c r="AD349">
        <v>30.065000000000001</v>
      </c>
      <c r="AG349" t="s">
        <v>97</v>
      </c>
      <c r="AH349">
        <f t="shared" si="23"/>
        <v>30065</v>
      </c>
      <c r="AK349" t="s">
        <v>61</v>
      </c>
      <c r="AL349">
        <v>10</v>
      </c>
      <c r="AM349" t="str">
        <f t="shared" si="19"/>
        <v>Some</v>
      </c>
      <c r="AN349" t="str">
        <f t="shared" si="20"/>
        <v>Medium</v>
      </c>
      <c r="AQ349" t="s">
        <v>79</v>
      </c>
      <c r="AR349" s="6" t="s">
        <v>405</v>
      </c>
      <c r="AW349" t="s">
        <v>397</v>
      </c>
      <c r="AX349" t="s">
        <v>69</v>
      </c>
      <c r="AY349" t="s">
        <v>69</v>
      </c>
    </row>
    <row r="350" spans="1:94">
      <c r="A350" t="s">
        <v>401</v>
      </c>
      <c r="B350" t="str">
        <f t="shared" si="21"/>
        <v xml:space="preserve"> 2019</v>
      </c>
      <c r="C350" s="4" t="s">
        <v>92</v>
      </c>
      <c r="D350" t="s">
        <v>391</v>
      </c>
      <c r="E350" t="s">
        <v>402</v>
      </c>
      <c r="F350" t="s">
        <v>403</v>
      </c>
      <c r="G350" t="s">
        <v>403</v>
      </c>
      <c r="H350" t="s">
        <v>75</v>
      </c>
      <c r="I350" t="s">
        <v>76</v>
      </c>
      <c r="J350" t="s">
        <v>77</v>
      </c>
      <c r="K350" t="s">
        <v>95</v>
      </c>
      <c r="L350" t="s">
        <v>57</v>
      </c>
      <c r="M350">
        <v>20</v>
      </c>
      <c r="O350">
        <v>20</v>
      </c>
      <c r="P350" t="s">
        <v>79</v>
      </c>
      <c r="Q350">
        <v>2</v>
      </c>
      <c r="R350" t="s">
        <v>404</v>
      </c>
      <c r="S350" t="s">
        <v>97</v>
      </c>
      <c r="T350" s="13"/>
      <c r="U350" t="s">
        <v>61</v>
      </c>
      <c r="V350">
        <v>4</v>
      </c>
      <c r="W350">
        <v>96</v>
      </c>
      <c r="X350" t="s">
        <v>83</v>
      </c>
      <c r="Y350">
        <v>4</v>
      </c>
      <c r="Z350" t="s">
        <v>71</v>
      </c>
      <c r="AA350" t="s">
        <v>71</v>
      </c>
      <c r="AB350" t="s">
        <v>398</v>
      </c>
      <c r="AD350">
        <v>33.716000000000001</v>
      </c>
      <c r="AG350" t="s">
        <v>97</v>
      </c>
      <c r="AH350">
        <f t="shared" si="23"/>
        <v>33716</v>
      </c>
      <c r="AK350" t="s">
        <v>61</v>
      </c>
      <c r="AL350">
        <v>20</v>
      </c>
      <c r="AM350" t="str">
        <f t="shared" si="19"/>
        <v>Some</v>
      </c>
      <c r="AN350" t="str">
        <f t="shared" si="20"/>
        <v>Medium</v>
      </c>
      <c r="AQ350" t="s">
        <v>79</v>
      </c>
      <c r="AW350" t="s">
        <v>397</v>
      </c>
      <c r="AX350" t="s">
        <v>69</v>
      </c>
      <c r="AY350" t="s">
        <v>69</v>
      </c>
    </row>
    <row r="351" spans="1:94">
      <c r="A351" t="s">
        <v>401</v>
      </c>
      <c r="B351" t="str">
        <f t="shared" si="21"/>
        <v xml:space="preserve"> 2019</v>
      </c>
      <c r="C351" s="4" t="s">
        <v>92</v>
      </c>
      <c r="D351" t="s">
        <v>391</v>
      </c>
      <c r="E351" t="s">
        <v>402</v>
      </c>
      <c r="F351" t="s">
        <v>403</v>
      </c>
      <c r="G351" t="s">
        <v>403</v>
      </c>
      <c r="H351" t="s">
        <v>75</v>
      </c>
      <c r="I351" t="s">
        <v>76</v>
      </c>
      <c r="J351" t="s">
        <v>77</v>
      </c>
      <c r="K351" t="s">
        <v>95</v>
      </c>
      <c r="L351" t="s">
        <v>57</v>
      </c>
      <c r="M351">
        <v>20</v>
      </c>
      <c r="O351">
        <v>20</v>
      </c>
      <c r="P351" t="s">
        <v>79</v>
      </c>
      <c r="Q351">
        <v>2</v>
      </c>
      <c r="R351" t="s">
        <v>404</v>
      </c>
      <c r="S351" t="s">
        <v>97</v>
      </c>
      <c r="T351" s="13"/>
      <c r="U351" t="s">
        <v>61</v>
      </c>
      <c r="V351">
        <v>4</v>
      </c>
      <c r="W351">
        <v>96</v>
      </c>
      <c r="X351" t="s">
        <v>83</v>
      </c>
      <c r="Y351">
        <v>4</v>
      </c>
      <c r="Z351" t="s">
        <v>71</v>
      </c>
      <c r="AA351" t="s">
        <v>71</v>
      </c>
      <c r="AB351" t="s">
        <v>121</v>
      </c>
      <c r="AD351">
        <v>40.701999999999998</v>
      </c>
      <c r="AG351" t="s">
        <v>97</v>
      </c>
      <c r="AH351">
        <f t="shared" si="23"/>
        <v>40702</v>
      </c>
      <c r="AK351" t="s">
        <v>61</v>
      </c>
      <c r="AL351">
        <v>50</v>
      </c>
      <c r="AM351" t="str">
        <f t="shared" si="19"/>
        <v>Significant</v>
      </c>
      <c r="AN351" t="str">
        <f t="shared" si="20"/>
        <v>Low</v>
      </c>
      <c r="AO351" t="str">
        <f>AM351</f>
        <v>Significant</v>
      </c>
      <c r="AP351" t="str">
        <f>AN351</f>
        <v>Low</v>
      </c>
      <c r="AQ351" t="s">
        <v>79</v>
      </c>
      <c r="AW351" t="s">
        <v>397</v>
      </c>
      <c r="AX351" t="s">
        <v>69</v>
      </c>
      <c r="AY351" t="s">
        <v>69</v>
      </c>
    </row>
    <row r="352" spans="1:94">
      <c r="A352" t="s">
        <v>401</v>
      </c>
      <c r="B352" t="str">
        <f t="shared" si="21"/>
        <v xml:space="preserve"> 2019</v>
      </c>
      <c r="C352" s="4" t="s">
        <v>92</v>
      </c>
      <c r="D352" t="s">
        <v>391</v>
      </c>
      <c r="E352" t="s">
        <v>402</v>
      </c>
      <c r="F352" t="s">
        <v>403</v>
      </c>
      <c r="G352" t="s">
        <v>403</v>
      </c>
      <c r="H352" t="s">
        <v>75</v>
      </c>
      <c r="I352" t="s">
        <v>76</v>
      </c>
      <c r="J352" t="s">
        <v>77</v>
      </c>
      <c r="K352" t="s">
        <v>95</v>
      </c>
      <c r="L352" t="s">
        <v>57</v>
      </c>
      <c r="M352">
        <v>20</v>
      </c>
      <c r="O352">
        <v>20</v>
      </c>
      <c r="P352" t="s">
        <v>79</v>
      </c>
      <c r="Q352">
        <v>2</v>
      </c>
      <c r="R352" t="s">
        <v>404</v>
      </c>
      <c r="S352" t="s">
        <v>97</v>
      </c>
      <c r="T352" s="13"/>
      <c r="U352" t="s">
        <v>61</v>
      </c>
      <c r="V352">
        <v>4</v>
      </c>
      <c r="W352">
        <v>96</v>
      </c>
      <c r="X352" t="s">
        <v>83</v>
      </c>
      <c r="Y352">
        <v>4</v>
      </c>
      <c r="Z352" t="s">
        <v>71</v>
      </c>
      <c r="AA352" t="s">
        <v>71</v>
      </c>
      <c r="AB352" t="s">
        <v>396</v>
      </c>
      <c r="AD352">
        <v>16.285</v>
      </c>
      <c r="AG352" t="s">
        <v>97</v>
      </c>
      <c r="AH352">
        <f t="shared" si="23"/>
        <v>16285</v>
      </c>
      <c r="AK352" t="s">
        <v>61</v>
      </c>
      <c r="AL352">
        <v>10</v>
      </c>
      <c r="AM352" t="str">
        <f t="shared" si="19"/>
        <v>Some</v>
      </c>
      <c r="AN352" t="str">
        <f t="shared" si="20"/>
        <v>Medium</v>
      </c>
      <c r="AQ352" t="s">
        <v>79</v>
      </c>
      <c r="AW352" t="s">
        <v>399</v>
      </c>
      <c r="AX352" t="s">
        <v>69</v>
      </c>
      <c r="AY352" t="s">
        <v>69</v>
      </c>
    </row>
    <row r="353" spans="1:54">
      <c r="A353" t="s">
        <v>401</v>
      </c>
      <c r="B353" t="str">
        <f t="shared" si="21"/>
        <v xml:space="preserve"> 2019</v>
      </c>
      <c r="C353" s="4" t="s">
        <v>92</v>
      </c>
      <c r="D353" t="s">
        <v>391</v>
      </c>
      <c r="E353" t="s">
        <v>402</v>
      </c>
      <c r="F353" t="s">
        <v>403</v>
      </c>
      <c r="G353" t="s">
        <v>403</v>
      </c>
      <c r="H353" t="s">
        <v>75</v>
      </c>
      <c r="I353" t="s">
        <v>76</v>
      </c>
      <c r="J353" t="s">
        <v>77</v>
      </c>
      <c r="K353" t="s">
        <v>95</v>
      </c>
      <c r="L353" t="s">
        <v>57</v>
      </c>
      <c r="M353">
        <v>20</v>
      </c>
      <c r="O353">
        <v>20</v>
      </c>
      <c r="P353" t="s">
        <v>79</v>
      </c>
      <c r="Q353">
        <v>2</v>
      </c>
      <c r="R353" t="s">
        <v>404</v>
      </c>
      <c r="S353" t="s">
        <v>97</v>
      </c>
      <c r="T353" s="13"/>
      <c r="U353" t="s">
        <v>61</v>
      </c>
      <c r="V353">
        <v>4</v>
      </c>
      <c r="W353">
        <v>96</v>
      </c>
      <c r="X353" t="s">
        <v>83</v>
      </c>
      <c r="Y353">
        <v>4</v>
      </c>
      <c r="Z353" t="s">
        <v>71</v>
      </c>
      <c r="AA353" t="s">
        <v>71</v>
      </c>
      <c r="AB353" t="s">
        <v>398</v>
      </c>
      <c r="AD353">
        <v>24.946999999999999</v>
      </c>
      <c r="AG353" t="s">
        <v>97</v>
      </c>
      <c r="AH353">
        <f t="shared" si="23"/>
        <v>24947</v>
      </c>
      <c r="AK353" t="s">
        <v>61</v>
      </c>
      <c r="AL353">
        <v>20</v>
      </c>
      <c r="AM353" t="str">
        <f t="shared" si="19"/>
        <v>Some</v>
      </c>
      <c r="AN353" t="str">
        <f t="shared" si="20"/>
        <v>Medium</v>
      </c>
      <c r="AQ353" t="s">
        <v>79</v>
      </c>
      <c r="AW353" t="s">
        <v>399</v>
      </c>
      <c r="AX353" t="s">
        <v>69</v>
      </c>
      <c r="AY353" t="s">
        <v>69</v>
      </c>
    </row>
    <row r="354" spans="1:54">
      <c r="A354" t="s">
        <v>401</v>
      </c>
      <c r="B354" t="str">
        <f t="shared" si="21"/>
        <v xml:space="preserve"> 2019</v>
      </c>
      <c r="C354" s="4" t="s">
        <v>92</v>
      </c>
      <c r="D354" t="s">
        <v>391</v>
      </c>
      <c r="E354" t="s">
        <v>402</v>
      </c>
      <c r="F354" t="s">
        <v>403</v>
      </c>
      <c r="G354" t="s">
        <v>403</v>
      </c>
      <c r="H354" t="s">
        <v>75</v>
      </c>
      <c r="I354" t="s">
        <v>76</v>
      </c>
      <c r="J354" t="s">
        <v>77</v>
      </c>
      <c r="K354" t="s">
        <v>95</v>
      </c>
      <c r="L354" t="s">
        <v>57</v>
      </c>
      <c r="M354">
        <v>20</v>
      </c>
      <c r="O354">
        <v>20</v>
      </c>
      <c r="P354" t="s">
        <v>79</v>
      </c>
      <c r="Q354">
        <v>2</v>
      </c>
      <c r="R354" t="s">
        <v>404</v>
      </c>
      <c r="S354" t="s">
        <v>97</v>
      </c>
      <c r="T354" s="13"/>
      <c r="U354" t="s">
        <v>61</v>
      </c>
      <c r="V354">
        <v>4</v>
      </c>
      <c r="W354">
        <v>96</v>
      </c>
      <c r="X354" t="s">
        <v>83</v>
      </c>
      <c r="Y354">
        <v>4</v>
      </c>
      <c r="Z354" t="s">
        <v>71</v>
      </c>
      <c r="AA354" t="s">
        <v>71</v>
      </c>
      <c r="AB354" t="s">
        <v>121</v>
      </c>
      <c r="AD354">
        <v>41.517000000000003</v>
      </c>
      <c r="AG354" t="s">
        <v>97</v>
      </c>
      <c r="AH354">
        <f t="shared" si="23"/>
        <v>41517</v>
      </c>
      <c r="AK354" t="s">
        <v>61</v>
      </c>
      <c r="AL354">
        <v>50</v>
      </c>
      <c r="AM354" t="str">
        <f t="shared" si="19"/>
        <v>Significant</v>
      </c>
      <c r="AN354" t="str">
        <f t="shared" si="20"/>
        <v>Low</v>
      </c>
      <c r="AQ354" t="s">
        <v>79</v>
      </c>
      <c r="AW354" t="s">
        <v>399</v>
      </c>
      <c r="AX354" t="s">
        <v>69</v>
      </c>
      <c r="AY354" t="s">
        <v>69</v>
      </c>
    </row>
    <row r="355" spans="1:54">
      <c r="A355" t="s">
        <v>401</v>
      </c>
      <c r="B355" t="str">
        <f t="shared" si="21"/>
        <v xml:space="preserve"> 2019</v>
      </c>
      <c r="C355" s="4" t="s">
        <v>92</v>
      </c>
      <c r="D355" t="s">
        <v>391</v>
      </c>
      <c r="E355" t="s">
        <v>406</v>
      </c>
      <c r="F355" t="s">
        <v>407</v>
      </c>
      <c r="G355" t="s">
        <v>407</v>
      </c>
      <c r="H355" t="s">
        <v>75</v>
      </c>
      <c r="I355" t="s">
        <v>76</v>
      </c>
      <c r="J355" t="s">
        <v>77</v>
      </c>
      <c r="K355" t="s">
        <v>95</v>
      </c>
      <c r="L355" t="s">
        <v>57</v>
      </c>
      <c r="M355">
        <v>20</v>
      </c>
      <c r="O355">
        <v>20</v>
      </c>
      <c r="P355" t="s">
        <v>79</v>
      </c>
      <c r="Q355">
        <v>2</v>
      </c>
      <c r="R355" t="s">
        <v>408</v>
      </c>
      <c r="S355" t="s">
        <v>97</v>
      </c>
      <c r="T355" s="13"/>
      <c r="U355" t="s">
        <v>61</v>
      </c>
      <c r="V355">
        <v>4</v>
      </c>
      <c r="W355">
        <v>96</v>
      </c>
      <c r="X355" t="s">
        <v>83</v>
      </c>
      <c r="Y355">
        <v>4</v>
      </c>
      <c r="Z355" t="s">
        <v>71</v>
      </c>
      <c r="AA355" t="s">
        <v>71</v>
      </c>
      <c r="AB355" t="s">
        <v>396</v>
      </c>
      <c r="AD355">
        <v>46.283999999999999</v>
      </c>
      <c r="AG355" t="s">
        <v>97</v>
      </c>
      <c r="AH355">
        <f t="shared" si="23"/>
        <v>46284</v>
      </c>
      <c r="AK355" t="s">
        <v>61</v>
      </c>
      <c r="AL355">
        <v>10</v>
      </c>
      <c r="AM355" t="str">
        <f t="shared" si="19"/>
        <v>Some</v>
      </c>
      <c r="AN355" t="str">
        <f t="shared" si="20"/>
        <v>Medium</v>
      </c>
      <c r="AQ355" t="s">
        <v>79</v>
      </c>
      <c r="AW355" t="s">
        <v>397</v>
      </c>
      <c r="AX355" t="s">
        <v>69</v>
      </c>
      <c r="AY355" t="s">
        <v>69</v>
      </c>
    </row>
    <row r="356" spans="1:54">
      <c r="A356" t="s">
        <v>401</v>
      </c>
      <c r="B356" t="str">
        <f t="shared" si="21"/>
        <v xml:space="preserve"> 2019</v>
      </c>
      <c r="C356" s="4" t="s">
        <v>92</v>
      </c>
      <c r="D356" t="s">
        <v>391</v>
      </c>
      <c r="E356" t="s">
        <v>406</v>
      </c>
      <c r="F356" t="s">
        <v>407</v>
      </c>
      <c r="G356" t="s">
        <v>407</v>
      </c>
      <c r="H356" t="s">
        <v>75</v>
      </c>
      <c r="I356" t="s">
        <v>76</v>
      </c>
      <c r="J356" t="s">
        <v>77</v>
      </c>
      <c r="K356" t="s">
        <v>95</v>
      </c>
      <c r="L356" t="s">
        <v>57</v>
      </c>
      <c r="M356">
        <v>20</v>
      </c>
      <c r="O356">
        <v>20</v>
      </c>
      <c r="P356" t="s">
        <v>79</v>
      </c>
      <c r="Q356">
        <v>2</v>
      </c>
      <c r="R356" t="s">
        <v>408</v>
      </c>
      <c r="S356" t="s">
        <v>97</v>
      </c>
      <c r="T356" s="13"/>
      <c r="U356" t="s">
        <v>61</v>
      </c>
      <c r="V356">
        <v>4</v>
      </c>
      <c r="W356">
        <v>96</v>
      </c>
      <c r="X356" t="s">
        <v>83</v>
      </c>
      <c r="Y356">
        <v>4</v>
      </c>
      <c r="Z356" t="s">
        <v>71</v>
      </c>
      <c r="AA356" t="s">
        <v>71</v>
      </c>
      <c r="AB356" t="s">
        <v>398</v>
      </c>
      <c r="AD356">
        <v>71.105000000000004</v>
      </c>
      <c r="AG356" t="s">
        <v>97</v>
      </c>
      <c r="AH356">
        <f t="shared" si="23"/>
        <v>71105</v>
      </c>
      <c r="AK356" t="s">
        <v>61</v>
      </c>
      <c r="AL356">
        <v>20</v>
      </c>
      <c r="AM356" t="str">
        <f t="shared" si="19"/>
        <v>Some</v>
      </c>
      <c r="AN356" t="str">
        <f t="shared" si="20"/>
        <v>Medium</v>
      </c>
      <c r="AQ356" t="s">
        <v>79</v>
      </c>
      <c r="AW356" t="s">
        <v>397</v>
      </c>
      <c r="AX356" t="s">
        <v>69</v>
      </c>
      <c r="AY356" t="s">
        <v>69</v>
      </c>
    </row>
    <row r="357" spans="1:54">
      <c r="A357" t="s">
        <v>401</v>
      </c>
      <c r="B357" t="str">
        <f t="shared" si="21"/>
        <v xml:space="preserve"> 2019</v>
      </c>
      <c r="C357" s="4" t="s">
        <v>92</v>
      </c>
      <c r="D357" t="s">
        <v>391</v>
      </c>
      <c r="E357" t="s">
        <v>406</v>
      </c>
      <c r="F357" t="s">
        <v>407</v>
      </c>
      <c r="G357" t="s">
        <v>407</v>
      </c>
      <c r="H357" t="s">
        <v>75</v>
      </c>
      <c r="I357" t="s">
        <v>76</v>
      </c>
      <c r="J357" t="s">
        <v>77</v>
      </c>
      <c r="K357" t="s">
        <v>95</v>
      </c>
      <c r="L357" t="s">
        <v>57</v>
      </c>
      <c r="M357">
        <v>20</v>
      </c>
      <c r="O357">
        <v>20</v>
      </c>
      <c r="P357" t="s">
        <v>79</v>
      </c>
      <c r="Q357">
        <v>2</v>
      </c>
      <c r="R357" t="s">
        <v>408</v>
      </c>
      <c r="S357" t="s">
        <v>97</v>
      </c>
      <c r="T357" s="13"/>
      <c r="U357" t="s">
        <v>61</v>
      </c>
      <c r="V357">
        <v>4</v>
      </c>
      <c r="W357">
        <v>96</v>
      </c>
      <c r="X357" t="s">
        <v>83</v>
      </c>
      <c r="Y357">
        <v>4</v>
      </c>
      <c r="Z357" t="s">
        <v>71</v>
      </c>
      <c r="AA357" t="s">
        <v>71</v>
      </c>
      <c r="AB357" t="s">
        <v>121</v>
      </c>
      <c r="AD357">
        <v>118.59</v>
      </c>
      <c r="AG357" t="s">
        <v>97</v>
      </c>
      <c r="AH357">
        <f t="shared" si="23"/>
        <v>118590</v>
      </c>
      <c r="AK357" t="s">
        <v>61</v>
      </c>
      <c r="AL357">
        <v>50</v>
      </c>
      <c r="AM357" t="str">
        <f t="shared" si="19"/>
        <v>Significant</v>
      </c>
      <c r="AN357" t="str">
        <f t="shared" si="20"/>
        <v>Low</v>
      </c>
      <c r="AO357" t="str">
        <f>AM357</f>
        <v>Significant</v>
      </c>
      <c r="AP357" t="str">
        <f>AN357</f>
        <v>Low</v>
      </c>
      <c r="AQ357" t="s">
        <v>79</v>
      </c>
      <c r="AW357" t="s">
        <v>397</v>
      </c>
      <c r="AX357" t="s">
        <v>69</v>
      </c>
      <c r="AY357" t="s">
        <v>69</v>
      </c>
    </row>
    <row r="358" spans="1:54">
      <c r="A358" t="s">
        <v>401</v>
      </c>
      <c r="B358" t="str">
        <f t="shared" si="21"/>
        <v xml:space="preserve"> 2019</v>
      </c>
      <c r="C358" s="4" t="s">
        <v>92</v>
      </c>
      <c r="D358" t="s">
        <v>391</v>
      </c>
      <c r="E358" t="s">
        <v>406</v>
      </c>
      <c r="F358" t="s">
        <v>407</v>
      </c>
      <c r="G358" t="s">
        <v>407</v>
      </c>
      <c r="H358" t="s">
        <v>75</v>
      </c>
      <c r="I358" t="s">
        <v>76</v>
      </c>
      <c r="J358" t="s">
        <v>77</v>
      </c>
      <c r="K358" t="s">
        <v>95</v>
      </c>
      <c r="L358" t="s">
        <v>57</v>
      </c>
      <c r="M358">
        <v>20</v>
      </c>
      <c r="O358">
        <v>20</v>
      </c>
      <c r="P358" t="s">
        <v>79</v>
      </c>
      <c r="Q358">
        <v>2</v>
      </c>
      <c r="R358" t="s">
        <v>408</v>
      </c>
      <c r="S358" t="s">
        <v>97</v>
      </c>
      <c r="T358" s="13"/>
      <c r="U358" t="s">
        <v>61</v>
      </c>
      <c r="V358">
        <v>4</v>
      </c>
      <c r="W358">
        <v>96</v>
      </c>
      <c r="X358" t="s">
        <v>83</v>
      </c>
      <c r="Y358">
        <v>4</v>
      </c>
      <c r="Z358" t="s">
        <v>71</v>
      </c>
      <c r="AA358" t="s">
        <v>71</v>
      </c>
      <c r="AB358" t="s">
        <v>396</v>
      </c>
      <c r="AD358">
        <v>35.988</v>
      </c>
      <c r="AG358" t="s">
        <v>97</v>
      </c>
      <c r="AH358">
        <f t="shared" si="23"/>
        <v>35988</v>
      </c>
      <c r="AK358" t="s">
        <v>61</v>
      </c>
      <c r="AL358">
        <v>10</v>
      </c>
      <c r="AM358" t="str">
        <f t="shared" si="19"/>
        <v>Some</v>
      </c>
      <c r="AN358" t="str">
        <f t="shared" si="20"/>
        <v>Medium</v>
      </c>
      <c r="AQ358" t="s">
        <v>79</v>
      </c>
      <c r="AW358" t="s">
        <v>399</v>
      </c>
      <c r="AX358" t="s">
        <v>69</v>
      </c>
      <c r="AY358" t="s">
        <v>69</v>
      </c>
    </row>
    <row r="359" spans="1:54">
      <c r="A359" t="s">
        <v>401</v>
      </c>
      <c r="B359" t="str">
        <f t="shared" si="21"/>
        <v xml:space="preserve"> 2019</v>
      </c>
      <c r="C359" s="4" t="s">
        <v>92</v>
      </c>
      <c r="D359" t="s">
        <v>391</v>
      </c>
      <c r="E359" t="s">
        <v>406</v>
      </c>
      <c r="F359" t="s">
        <v>407</v>
      </c>
      <c r="G359" t="s">
        <v>407</v>
      </c>
      <c r="H359" t="s">
        <v>75</v>
      </c>
      <c r="I359" t="s">
        <v>76</v>
      </c>
      <c r="J359" t="s">
        <v>77</v>
      </c>
      <c r="K359" t="s">
        <v>95</v>
      </c>
      <c r="L359" t="s">
        <v>57</v>
      </c>
      <c r="M359">
        <v>20</v>
      </c>
      <c r="O359">
        <v>20</v>
      </c>
      <c r="P359" t="s">
        <v>79</v>
      </c>
      <c r="Q359">
        <v>2</v>
      </c>
      <c r="R359" t="s">
        <v>408</v>
      </c>
      <c r="S359" t="s">
        <v>97</v>
      </c>
      <c r="T359" s="13"/>
      <c r="U359" t="s">
        <v>61</v>
      </c>
      <c r="V359">
        <v>4</v>
      </c>
      <c r="W359">
        <v>96</v>
      </c>
      <c r="X359" t="s">
        <v>83</v>
      </c>
      <c r="Y359">
        <v>4</v>
      </c>
      <c r="Z359" t="s">
        <v>71</v>
      </c>
      <c r="AA359" t="s">
        <v>71</v>
      </c>
      <c r="AB359" t="s">
        <v>398</v>
      </c>
      <c r="AD359">
        <v>60.851999999999997</v>
      </c>
      <c r="AG359" t="s">
        <v>97</v>
      </c>
      <c r="AH359">
        <f t="shared" si="23"/>
        <v>60852</v>
      </c>
      <c r="AK359" t="s">
        <v>61</v>
      </c>
      <c r="AL359">
        <v>20</v>
      </c>
      <c r="AM359" t="str">
        <f t="shared" si="19"/>
        <v>Some</v>
      </c>
      <c r="AN359" t="str">
        <f t="shared" si="20"/>
        <v>Medium</v>
      </c>
      <c r="AQ359" t="s">
        <v>79</v>
      </c>
      <c r="AW359" t="s">
        <v>399</v>
      </c>
      <c r="AX359" t="s">
        <v>69</v>
      </c>
      <c r="AY359" t="s">
        <v>69</v>
      </c>
    </row>
    <row r="360" spans="1:54">
      <c r="A360" t="s">
        <v>401</v>
      </c>
      <c r="B360" t="str">
        <f t="shared" si="21"/>
        <v xml:space="preserve"> 2019</v>
      </c>
      <c r="C360" s="4" t="s">
        <v>92</v>
      </c>
      <c r="D360" t="s">
        <v>391</v>
      </c>
      <c r="E360" t="s">
        <v>406</v>
      </c>
      <c r="F360" t="s">
        <v>407</v>
      </c>
      <c r="G360" t="s">
        <v>407</v>
      </c>
      <c r="H360" t="s">
        <v>75</v>
      </c>
      <c r="I360" t="s">
        <v>76</v>
      </c>
      <c r="J360" t="s">
        <v>77</v>
      </c>
      <c r="K360" t="s">
        <v>95</v>
      </c>
      <c r="L360" t="s">
        <v>57</v>
      </c>
      <c r="M360">
        <v>20</v>
      </c>
      <c r="O360">
        <v>20</v>
      </c>
      <c r="P360" t="s">
        <v>79</v>
      </c>
      <c r="Q360">
        <v>2</v>
      </c>
      <c r="R360" t="s">
        <v>408</v>
      </c>
      <c r="S360" t="s">
        <v>97</v>
      </c>
      <c r="T360" s="13"/>
      <c r="U360" t="s">
        <v>61</v>
      </c>
      <c r="V360">
        <v>4</v>
      </c>
      <c r="W360">
        <v>96</v>
      </c>
      <c r="X360" t="s">
        <v>83</v>
      </c>
      <c r="Y360">
        <v>4</v>
      </c>
      <c r="Z360" t="s">
        <v>71</v>
      </c>
      <c r="AA360" t="s">
        <v>71</v>
      </c>
      <c r="AB360" t="s">
        <v>121</v>
      </c>
      <c r="AD360">
        <v>108.41800000000001</v>
      </c>
      <c r="AG360" t="s">
        <v>97</v>
      </c>
      <c r="AH360">
        <f t="shared" si="23"/>
        <v>108418</v>
      </c>
      <c r="AK360" t="s">
        <v>61</v>
      </c>
      <c r="AL360">
        <v>50</v>
      </c>
      <c r="AM360" t="str">
        <f t="shared" si="19"/>
        <v>Significant</v>
      </c>
      <c r="AN360" t="str">
        <f t="shared" si="20"/>
        <v>Low</v>
      </c>
      <c r="AQ360" t="s">
        <v>79</v>
      </c>
      <c r="AW360" t="s">
        <v>399</v>
      </c>
      <c r="AX360" t="s">
        <v>69</v>
      </c>
      <c r="AY360" t="s">
        <v>69</v>
      </c>
    </row>
    <row r="361" spans="1:54" ht="53.25" customHeight="1">
      <c r="A361" t="s">
        <v>409</v>
      </c>
      <c r="B361">
        <v>1998</v>
      </c>
      <c r="C361" s="4" t="s">
        <v>49</v>
      </c>
      <c r="D361" s="4" t="s">
        <v>50</v>
      </c>
      <c r="E361">
        <v>7447394</v>
      </c>
      <c r="F361" t="s">
        <v>51</v>
      </c>
      <c r="G361" t="s">
        <v>52</v>
      </c>
      <c r="H361" t="s">
        <v>53</v>
      </c>
      <c r="I361" t="s">
        <v>54</v>
      </c>
      <c r="J361" t="s">
        <v>77</v>
      </c>
      <c r="K361" t="s">
        <v>95</v>
      </c>
      <c r="L361" t="s">
        <v>57</v>
      </c>
      <c r="P361" t="s">
        <v>79</v>
      </c>
      <c r="Q361">
        <v>2</v>
      </c>
      <c r="R361">
        <v>50</v>
      </c>
      <c r="S361" t="s">
        <v>239</v>
      </c>
      <c r="T361">
        <f>R361</f>
        <v>50</v>
      </c>
      <c r="U361" t="str">
        <f>S361</f>
        <v>ppb</v>
      </c>
      <c r="V361">
        <v>28</v>
      </c>
      <c r="W361">
        <v>4</v>
      </c>
      <c r="X361" t="s">
        <v>162</v>
      </c>
      <c r="Y361">
        <v>28</v>
      </c>
      <c r="Z361" t="s">
        <v>63</v>
      </c>
      <c r="AA361" t="s">
        <v>198</v>
      </c>
      <c r="AM361" t="s">
        <v>65</v>
      </c>
      <c r="AN361" t="s">
        <v>66</v>
      </c>
      <c r="AO361" t="s">
        <v>65</v>
      </c>
      <c r="AP361" t="s">
        <v>66</v>
      </c>
      <c r="AR361" s="5" t="s">
        <v>410</v>
      </c>
      <c r="BB361" t="s">
        <v>411</v>
      </c>
    </row>
    <row r="362" spans="1:54">
      <c r="A362" t="s">
        <v>409</v>
      </c>
      <c r="B362">
        <v>1998</v>
      </c>
      <c r="C362" s="4" t="s">
        <v>49</v>
      </c>
      <c r="D362" s="4" t="s">
        <v>50</v>
      </c>
      <c r="E362">
        <v>7447394</v>
      </c>
      <c r="F362" t="s">
        <v>51</v>
      </c>
      <c r="G362" t="s">
        <v>52</v>
      </c>
      <c r="H362" t="s">
        <v>53</v>
      </c>
      <c r="I362" t="s">
        <v>54</v>
      </c>
      <c r="J362" t="s">
        <v>77</v>
      </c>
      <c r="K362" t="s">
        <v>412</v>
      </c>
      <c r="L362" t="s">
        <v>57</v>
      </c>
      <c r="P362" t="s">
        <v>79</v>
      </c>
      <c r="Q362">
        <v>2</v>
      </c>
      <c r="R362">
        <v>200</v>
      </c>
      <c r="S362" t="s">
        <v>81</v>
      </c>
      <c r="T362">
        <f>R362*1000</f>
        <v>200000</v>
      </c>
      <c r="U362" t="s">
        <v>239</v>
      </c>
      <c r="V362">
        <v>28</v>
      </c>
      <c r="W362">
        <v>4</v>
      </c>
      <c r="X362" t="s">
        <v>162</v>
      </c>
      <c r="Y362">
        <v>28</v>
      </c>
      <c r="Z362" t="s">
        <v>63</v>
      </c>
      <c r="AA362" t="s">
        <v>198</v>
      </c>
      <c r="AM362" t="s">
        <v>65</v>
      </c>
      <c r="AN362" t="s">
        <v>66</v>
      </c>
      <c r="BB362" t="s">
        <v>411</v>
      </c>
    </row>
    <row r="363" spans="1:54" ht="63">
      <c r="A363" t="s">
        <v>413</v>
      </c>
      <c r="B363">
        <v>2001</v>
      </c>
      <c r="C363" s="4" t="s">
        <v>49</v>
      </c>
      <c r="D363" s="4" t="s">
        <v>50</v>
      </c>
      <c r="E363">
        <v>7440508</v>
      </c>
      <c r="F363" t="s">
        <v>51</v>
      </c>
      <c r="G363" t="s">
        <v>51</v>
      </c>
      <c r="H363" t="s">
        <v>53</v>
      </c>
      <c r="I363" t="s">
        <v>54</v>
      </c>
      <c r="J363" t="s">
        <v>55</v>
      </c>
      <c r="K363" t="s">
        <v>95</v>
      </c>
      <c r="L363" t="s">
        <v>57</v>
      </c>
      <c r="M363">
        <v>12</v>
      </c>
      <c r="O363">
        <v>30</v>
      </c>
      <c r="P363" t="s">
        <v>79</v>
      </c>
      <c r="Q363">
        <v>3</v>
      </c>
      <c r="R363">
        <v>50</v>
      </c>
      <c r="S363" t="s">
        <v>239</v>
      </c>
      <c r="T363">
        <v>50</v>
      </c>
      <c r="U363" t="s">
        <v>61</v>
      </c>
      <c r="W363">
        <v>18</v>
      </c>
      <c r="X363" t="s">
        <v>62</v>
      </c>
      <c r="Y363">
        <v>18</v>
      </c>
      <c r="Z363" t="s">
        <v>71</v>
      </c>
      <c r="AA363" t="s">
        <v>71</v>
      </c>
      <c r="AB363" t="s">
        <v>90</v>
      </c>
      <c r="AD363">
        <v>50</v>
      </c>
      <c r="AG363" t="s">
        <v>239</v>
      </c>
      <c r="AH363">
        <v>50</v>
      </c>
      <c r="AK363" t="s">
        <v>61</v>
      </c>
      <c r="AL363">
        <v>50</v>
      </c>
      <c r="AM363" t="str">
        <f t="shared" ref="AM363:AM372" si="24">IF(ISBLANK(AL363),"",IF(AL363&gt;=75,"Severe",IF(AL363&gt;=25,"Significant",IF(AL363&gt;=1,"Some", IF(AL363=0,"None")))))</f>
        <v>Significant</v>
      </c>
      <c r="AN363" t="str">
        <f t="shared" ref="AN363:AN372" si="25">IF(ISBLANK(AL363),"",IF(AL363&gt;=75,"None",IF(AL363&gt;=25,"Low",IF(AL363&gt;=1,"Medium", IF(AL363=0,"High")))))</f>
        <v>Low</v>
      </c>
      <c r="AO363" t="str">
        <f>AM363</f>
        <v>Significant</v>
      </c>
      <c r="AP363" t="str">
        <f>AN363</f>
        <v>Low</v>
      </c>
      <c r="AQ363" t="s">
        <v>79</v>
      </c>
      <c r="AR363" s="6" t="s">
        <v>414</v>
      </c>
      <c r="AW363" t="s">
        <v>415</v>
      </c>
      <c r="AX363" t="s">
        <v>69</v>
      </c>
      <c r="AY363" t="s">
        <v>69</v>
      </c>
      <c r="BB363" t="s">
        <v>416</v>
      </c>
    </row>
    <row r="364" spans="1:54">
      <c r="A364" t="s">
        <v>413</v>
      </c>
      <c r="B364">
        <v>2001</v>
      </c>
      <c r="C364" s="4" t="s">
        <v>49</v>
      </c>
      <c r="D364" s="4" t="s">
        <v>50</v>
      </c>
      <c r="E364">
        <v>7440508</v>
      </c>
      <c r="F364" t="s">
        <v>51</v>
      </c>
      <c r="G364" t="s">
        <v>51</v>
      </c>
      <c r="H364" t="s">
        <v>53</v>
      </c>
      <c r="I364" t="s">
        <v>54</v>
      </c>
      <c r="J364" t="s">
        <v>55</v>
      </c>
      <c r="K364" t="s">
        <v>95</v>
      </c>
      <c r="L364" t="s">
        <v>57</v>
      </c>
      <c r="M364">
        <v>12</v>
      </c>
      <c r="O364">
        <v>30</v>
      </c>
      <c r="P364" t="s">
        <v>79</v>
      </c>
      <c r="Q364">
        <v>3</v>
      </c>
      <c r="R364">
        <v>50</v>
      </c>
      <c r="S364" t="s">
        <v>239</v>
      </c>
      <c r="T364">
        <v>50</v>
      </c>
      <c r="U364" t="s">
        <v>61</v>
      </c>
      <c r="W364">
        <v>28</v>
      </c>
      <c r="X364" t="s">
        <v>62</v>
      </c>
      <c r="Y364">
        <v>28</v>
      </c>
      <c r="Z364" t="s">
        <v>71</v>
      </c>
      <c r="AA364" t="s">
        <v>71</v>
      </c>
      <c r="AB364" t="s">
        <v>90</v>
      </c>
      <c r="AD364">
        <v>50</v>
      </c>
      <c r="AG364" t="s">
        <v>239</v>
      </c>
      <c r="AH364">
        <v>50</v>
      </c>
      <c r="AK364" t="s">
        <v>61</v>
      </c>
      <c r="AL364">
        <v>50</v>
      </c>
      <c r="AM364" t="str">
        <f t="shared" si="24"/>
        <v>Significant</v>
      </c>
      <c r="AN364" t="str">
        <f t="shared" si="25"/>
        <v>Low</v>
      </c>
      <c r="AQ364" t="s">
        <v>79</v>
      </c>
      <c r="AW364" t="s">
        <v>417</v>
      </c>
      <c r="AX364" t="s">
        <v>69</v>
      </c>
      <c r="AY364" t="s">
        <v>69</v>
      </c>
      <c r="BB364" t="s">
        <v>416</v>
      </c>
    </row>
    <row r="365" spans="1:54">
      <c r="A365" t="s">
        <v>413</v>
      </c>
      <c r="B365">
        <v>2001</v>
      </c>
      <c r="C365" s="4" t="s">
        <v>49</v>
      </c>
      <c r="D365" s="4" t="s">
        <v>50</v>
      </c>
      <c r="E365">
        <v>7440508</v>
      </c>
      <c r="F365" t="s">
        <v>51</v>
      </c>
      <c r="G365" t="s">
        <v>51</v>
      </c>
      <c r="H365" t="s">
        <v>53</v>
      </c>
      <c r="I365" t="s">
        <v>54</v>
      </c>
      <c r="J365" t="s">
        <v>55</v>
      </c>
      <c r="K365" t="s">
        <v>95</v>
      </c>
      <c r="L365" t="s">
        <v>57</v>
      </c>
      <c r="M365">
        <v>12</v>
      </c>
      <c r="O365">
        <v>30</v>
      </c>
      <c r="P365" t="s">
        <v>79</v>
      </c>
      <c r="Q365">
        <v>3</v>
      </c>
      <c r="R365">
        <v>100</v>
      </c>
      <c r="S365" t="s">
        <v>239</v>
      </c>
      <c r="T365">
        <v>100</v>
      </c>
      <c r="U365" t="s">
        <v>61</v>
      </c>
      <c r="W365">
        <v>13</v>
      </c>
      <c r="X365" t="s">
        <v>62</v>
      </c>
      <c r="Y365">
        <v>13</v>
      </c>
      <c r="Z365" t="s">
        <v>71</v>
      </c>
      <c r="AA365" t="s">
        <v>71</v>
      </c>
      <c r="AB365" t="s">
        <v>90</v>
      </c>
      <c r="AD365">
        <v>100</v>
      </c>
      <c r="AG365" t="s">
        <v>239</v>
      </c>
      <c r="AH365">
        <v>100</v>
      </c>
      <c r="AK365" t="s">
        <v>61</v>
      </c>
      <c r="AL365">
        <v>50</v>
      </c>
      <c r="AM365" t="str">
        <f t="shared" si="24"/>
        <v>Significant</v>
      </c>
      <c r="AN365" t="str">
        <f t="shared" si="25"/>
        <v>Low</v>
      </c>
      <c r="AQ365" t="s">
        <v>79</v>
      </c>
      <c r="AW365" t="s">
        <v>418</v>
      </c>
      <c r="AX365" t="s">
        <v>69</v>
      </c>
      <c r="AY365" t="s">
        <v>69</v>
      </c>
      <c r="BB365" t="s">
        <v>416</v>
      </c>
    </row>
    <row r="366" spans="1:54">
      <c r="A366" t="s">
        <v>413</v>
      </c>
      <c r="B366">
        <v>2001</v>
      </c>
      <c r="C366" s="4" t="s">
        <v>49</v>
      </c>
      <c r="D366" s="4" t="s">
        <v>50</v>
      </c>
      <c r="E366">
        <v>7440508</v>
      </c>
      <c r="F366" t="s">
        <v>51</v>
      </c>
      <c r="G366" t="s">
        <v>51</v>
      </c>
      <c r="H366" t="s">
        <v>53</v>
      </c>
      <c r="I366" t="s">
        <v>54</v>
      </c>
      <c r="J366" t="s">
        <v>55</v>
      </c>
      <c r="K366" t="s">
        <v>95</v>
      </c>
      <c r="L366" t="s">
        <v>57</v>
      </c>
      <c r="M366">
        <v>12</v>
      </c>
      <c r="O366">
        <v>30</v>
      </c>
      <c r="P366" t="s">
        <v>79</v>
      </c>
      <c r="Q366">
        <v>3</v>
      </c>
      <c r="R366">
        <v>100</v>
      </c>
      <c r="S366" t="s">
        <v>239</v>
      </c>
      <c r="T366">
        <v>100</v>
      </c>
      <c r="U366" t="s">
        <v>61</v>
      </c>
      <c r="W366">
        <v>17</v>
      </c>
      <c r="X366" t="s">
        <v>62</v>
      </c>
      <c r="Y366">
        <v>17</v>
      </c>
      <c r="Z366" t="s">
        <v>71</v>
      </c>
      <c r="AA366" t="s">
        <v>71</v>
      </c>
      <c r="AB366" t="s">
        <v>90</v>
      </c>
      <c r="AD366">
        <v>100</v>
      </c>
      <c r="AG366" t="s">
        <v>239</v>
      </c>
      <c r="AH366">
        <v>100</v>
      </c>
      <c r="AK366" t="s">
        <v>61</v>
      </c>
      <c r="AL366">
        <v>50</v>
      </c>
      <c r="AM366" t="str">
        <f t="shared" si="24"/>
        <v>Significant</v>
      </c>
      <c r="AN366" t="str">
        <f t="shared" si="25"/>
        <v>Low</v>
      </c>
      <c r="AQ366" t="s">
        <v>79</v>
      </c>
      <c r="AW366" t="s">
        <v>417</v>
      </c>
      <c r="AX366" t="s">
        <v>69</v>
      </c>
      <c r="AY366" t="s">
        <v>69</v>
      </c>
      <c r="BB366" t="s">
        <v>416</v>
      </c>
    </row>
    <row r="367" spans="1:54">
      <c r="A367" t="s">
        <v>413</v>
      </c>
      <c r="B367">
        <v>2001</v>
      </c>
      <c r="C367" s="4" t="s">
        <v>49</v>
      </c>
      <c r="D367" s="4" t="s">
        <v>50</v>
      </c>
      <c r="E367">
        <v>7440508</v>
      </c>
      <c r="F367" t="s">
        <v>51</v>
      </c>
      <c r="G367" t="s">
        <v>51</v>
      </c>
      <c r="H367" t="s">
        <v>53</v>
      </c>
      <c r="I367" t="s">
        <v>54</v>
      </c>
      <c r="J367" t="s">
        <v>55</v>
      </c>
      <c r="K367" t="s">
        <v>95</v>
      </c>
      <c r="L367" t="s">
        <v>57</v>
      </c>
      <c r="M367">
        <v>12</v>
      </c>
      <c r="O367">
        <v>30</v>
      </c>
      <c r="P367" t="s">
        <v>79</v>
      </c>
      <c r="Q367">
        <v>3</v>
      </c>
      <c r="R367">
        <v>100</v>
      </c>
      <c r="S367" t="s">
        <v>239</v>
      </c>
      <c r="T367">
        <v>100</v>
      </c>
      <c r="U367" t="s">
        <v>61</v>
      </c>
      <c r="W367">
        <v>12</v>
      </c>
      <c r="X367" t="s">
        <v>62</v>
      </c>
      <c r="Y367">
        <v>12</v>
      </c>
      <c r="Z367" t="s">
        <v>71</v>
      </c>
      <c r="AA367" t="s">
        <v>71</v>
      </c>
      <c r="AB367" t="s">
        <v>90</v>
      </c>
      <c r="AD367">
        <v>100</v>
      </c>
      <c r="AG367" t="s">
        <v>239</v>
      </c>
      <c r="AH367">
        <v>100</v>
      </c>
      <c r="AK367" t="s">
        <v>61</v>
      </c>
      <c r="AL367">
        <v>50</v>
      </c>
      <c r="AM367" t="str">
        <f t="shared" si="24"/>
        <v>Significant</v>
      </c>
      <c r="AN367" t="str">
        <f t="shared" si="25"/>
        <v>Low</v>
      </c>
      <c r="AQ367" t="s">
        <v>79</v>
      </c>
      <c r="AW367" t="s">
        <v>415</v>
      </c>
      <c r="AX367" t="s">
        <v>69</v>
      </c>
      <c r="AY367" t="s">
        <v>69</v>
      </c>
      <c r="BB367" t="s">
        <v>416</v>
      </c>
    </row>
    <row r="368" spans="1:54" ht="117.75" customHeight="1">
      <c r="A368" t="s">
        <v>419</v>
      </c>
      <c r="B368" t="str">
        <f>RIGHT(A368,5)</f>
        <v xml:space="preserve"> 1990</v>
      </c>
      <c r="C368" t="s">
        <v>173</v>
      </c>
      <c r="D368" t="s">
        <v>173</v>
      </c>
      <c r="F368" t="s">
        <v>228</v>
      </c>
      <c r="G368" t="s">
        <v>229</v>
      </c>
      <c r="H368" s="4" t="s">
        <v>148</v>
      </c>
      <c r="I368" s="4" t="s">
        <v>149</v>
      </c>
      <c r="J368" t="s">
        <v>77</v>
      </c>
      <c r="K368" s="4" t="s">
        <v>231</v>
      </c>
      <c r="L368" t="s">
        <v>57</v>
      </c>
      <c r="M368" s="14" t="s">
        <v>420</v>
      </c>
      <c r="O368" t="s">
        <v>421</v>
      </c>
      <c r="P368" t="s">
        <v>232</v>
      </c>
      <c r="Q368">
        <v>1</v>
      </c>
      <c r="R368">
        <v>100</v>
      </c>
      <c r="S368" t="s">
        <v>233</v>
      </c>
      <c r="T368">
        <v>100</v>
      </c>
      <c r="U368" t="s">
        <v>233</v>
      </c>
      <c r="V368">
        <v>90</v>
      </c>
      <c r="W368">
        <v>90</v>
      </c>
      <c r="X368" t="s">
        <v>62</v>
      </c>
      <c r="Y368">
        <v>90</v>
      </c>
      <c r="Z368" t="s">
        <v>71</v>
      </c>
      <c r="AA368" t="s">
        <v>71</v>
      </c>
      <c r="AD368">
        <v>100</v>
      </c>
      <c r="AG368" t="s">
        <v>233</v>
      </c>
      <c r="AH368">
        <v>100</v>
      </c>
      <c r="AK368" t="s">
        <v>233</v>
      </c>
      <c r="AL368">
        <v>43.3</v>
      </c>
      <c r="AM368" t="str">
        <f t="shared" si="24"/>
        <v>Significant</v>
      </c>
      <c r="AN368" t="str">
        <f t="shared" si="25"/>
        <v>Low</v>
      </c>
      <c r="AO368" t="str">
        <f>AM368</f>
        <v>Significant</v>
      </c>
      <c r="AP368" t="str">
        <f>AN368</f>
        <v>Low</v>
      </c>
      <c r="AQ368" t="s">
        <v>232</v>
      </c>
      <c r="AR368" s="6" t="s">
        <v>422</v>
      </c>
      <c r="AT368" t="s">
        <v>69</v>
      </c>
      <c r="AU368" t="s">
        <v>69</v>
      </c>
      <c r="AX368" t="s">
        <v>69</v>
      </c>
      <c r="AY368" t="s">
        <v>69</v>
      </c>
    </row>
    <row r="369" spans="1:94">
      <c r="A369" t="s">
        <v>419</v>
      </c>
      <c r="B369" t="str">
        <f>RIGHT(A369,5)</f>
        <v xml:space="preserve"> 1990</v>
      </c>
      <c r="C369" t="s">
        <v>173</v>
      </c>
      <c r="D369" t="s">
        <v>173</v>
      </c>
      <c r="F369" t="s">
        <v>228</v>
      </c>
      <c r="G369" t="s">
        <v>229</v>
      </c>
      <c r="H369" s="4" t="s">
        <v>148</v>
      </c>
      <c r="I369" s="4" t="s">
        <v>149</v>
      </c>
      <c r="J369" t="s">
        <v>77</v>
      </c>
      <c r="K369" s="4" t="s">
        <v>231</v>
      </c>
      <c r="L369" t="s">
        <v>57</v>
      </c>
      <c r="M369" s="14" t="s">
        <v>420</v>
      </c>
      <c r="O369" t="s">
        <v>421</v>
      </c>
      <c r="P369" t="s">
        <v>232</v>
      </c>
      <c r="Q369">
        <v>1</v>
      </c>
      <c r="R369">
        <v>50</v>
      </c>
      <c r="S369" t="s">
        <v>233</v>
      </c>
      <c r="T369">
        <v>50</v>
      </c>
      <c r="U369" t="s">
        <v>233</v>
      </c>
      <c r="V369">
        <v>90</v>
      </c>
      <c r="W369">
        <v>90</v>
      </c>
      <c r="X369" t="s">
        <v>62</v>
      </c>
      <c r="Y369">
        <v>90</v>
      </c>
      <c r="Z369" t="s">
        <v>71</v>
      </c>
      <c r="AA369" t="s">
        <v>71</v>
      </c>
      <c r="AD369">
        <v>50</v>
      </c>
      <c r="AG369" t="s">
        <v>233</v>
      </c>
      <c r="AH369">
        <v>50</v>
      </c>
      <c r="AK369" t="s">
        <v>233</v>
      </c>
      <c r="AL369">
        <v>31.7</v>
      </c>
      <c r="AM369" t="str">
        <f t="shared" si="24"/>
        <v>Significant</v>
      </c>
      <c r="AN369" t="str">
        <f t="shared" si="25"/>
        <v>Low</v>
      </c>
      <c r="AQ369" t="s">
        <v>232</v>
      </c>
      <c r="AT369" t="s">
        <v>69</v>
      </c>
      <c r="AU369" t="s">
        <v>69</v>
      </c>
      <c r="AX369" t="s">
        <v>69</v>
      </c>
      <c r="AY369" t="s">
        <v>69</v>
      </c>
    </row>
    <row r="370" spans="1:94" s="8" customFormat="1">
      <c r="A370" t="s">
        <v>419</v>
      </c>
      <c r="B370" t="str">
        <f>RIGHT(A370,5)</f>
        <v xml:space="preserve"> 1990</v>
      </c>
      <c r="C370" t="s">
        <v>173</v>
      </c>
      <c r="D370" t="s">
        <v>173</v>
      </c>
      <c r="E370"/>
      <c r="F370" t="s">
        <v>228</v>
      </c>
      <c r="G370" t="s">
        <v>229</v>
      </c>
      <c r="H370" s="4" t="s">
        <v>148</v>
      </c>
      <c r="I370" s="4" t="s">
        <v>149</v>
      </c>
      <c r="J370" t="s">
        <v>77</v>
      </c>
      <c r="K370" s="4" t="s">
        <v>231</v>
      </c>
      <c r="L370" t="s">
        <v>57</v>
      </c>
      <c r="M370" s="14" t="s">
        <v>420</v>
      </c>
      <c r="N370"/>
      <c r="O370" t="s">
        <v>421</v>
      </c>
      <c r="P370" t="s">
        <v>232</v>
      </c>
      <c r="Q370">
        <v>90</v>
      </c>
      <c r="R370">
        <v>500</v>
      </c>
      <c r="S370" t="s">
        <v>423</v>
      </c>
      <c r="T370"/>
      <c r="U370"/>
      <c r="V370">
        <v>90</v>
      </c>
      <c r="W370">
        <v>90</v>
      </c>
      <c r="X370" t="s">
        <v>62</v>
      </c>
      <c r="Y370">
        <v>90</v>
      </c>
      <c r="Z370" t="s">
        <v>71</v>
      </c>
      <c r="AA370" t="s">
        <v>71</v>
      </c>
      <c r="AB370"/>
      <c r="AC370"/>
      <c r="AD370">
        <v>500</v>
      </c>
      <c r="AE370"/>
      <c r="AF370"/>
      <c r="AG370" t="s">
        <v>423</v>
      </c>
      <c r="AH370"/>
      <c r="AI370"/>
      <c r="AJ370"/>
      <c r="AK370"/>
      <c r="AL370">
        <v>70.599999999999994</v>
      </c>
      <c r="AM370" t="str">
        <f t="shared" si="24"/>
        <v>Significant</v>
      </c>
      <c r="AN370" t="str">
        <f t="shared" si="25"/>
        <v>Low</v>
      </c>
      <c r="AO370"/>
      <c r="AP370"/>
      <c r="AQ370" t="s">
        <v>232</v>
      </c>
      <c r="AR370" s="5"/>
      <c r="AS370"/>
      <c r="AT370" t="s">
        <v>69</v>
      </c>
      <c r="AU370" t="s">
        <v>69</v>
      </c>
      <c r="AV370"/>
      <c r="AW370"/>
      <c r="AX370" t="s">
        <v>69</v>
      </c>
      <c r="AY370" t="s">
        <v>69</v>
      </c>
      <c r="AZ370"/>
      <c r="BA370"/>
      <c r="BB370"/>
      <c r="BC370"/>
      <c r="BD370"/>
      <c r="BE370"/>
      <c r="BF370"/>
      <c r="BG370"/>
      <c r="BH370"/>
      <c r="BI370"/>
      <c r="BJ370"/>
      <c r="BK370"/>
      <c r="BL370"/>
      <c r="BM370"/>
      <c r="BN370"/>
      <c r="BO370"/>
      <c r="BP370"/>
      <c r="BQ370"/>
      <c r="BR370"/>
      <c r="BS370"/>
      <c r="BT370"/>
      <c r="BU370"/>
      <c r="BV370"/>
      <c r="BW370"/>
      <c r="BX370"/>
      <c r="BY370"/>
      <c r="BZ370"/>
      <c r="CA370"/>
      <c r="CB370"/>
      <c r="CC370"/>
      <c r="CD370"/>
      <c r="CE370"/>
      <c r="CF370"/>
      <c r="CG370"/>
      <c r="CH370"/>
      <c r="CI370"/>
      <c r="CJ370"/>
      <c r="CK370"/>
      <c r="CL370"/>
      <c r="CM370"/>
      <c r="CN370"/>
      <c r="CO370"/>
      <c r="CP370"/>
    </row>
    <row r="371" spans="1:94" s="8" customFormat="1">
      <c r="A371" t="s">
        <v>419</v>
      </c>
      <c r="B371" t="str">
        <f>RIGHT(A371,5)</f>
        <v xml:space="preserve"> 1990</v>
      </c>
      <c r="C371" t="s">
        <v>173</v>
      </c>
      <c r="D371" t="s">
        <v>173</v>
      </c>
      <c r="E371"/>
      <c r="F371" t="s">
        <v>228</v>
      </c>
      <c r="G371" t="s">
        <v>229</v>
      </c>
      <c r="H371" t="s">
        <v>53</v>
      </c>
      <c r="I371" s="4" t="s">
        <v>54</v>
      </c>
      <c r="J371" t="s">
        <v>77</v>
      </c>
      <c r="K371" s="4" t="s">
        <v>231</v>
      </c>
      <c r="L371" t="s">
        <v>57</v>
      </c>
      <c r="M371" s="14" t="s">
        <v>420</v>
      </c>
      <c r="N371"/>
      <c r="O371" t="s">
        <v>421</v>
      </c>
      <c r="P371" t="s">
        <v>232</v>
      </c>
      <c r="Q371">
        <v>1</v>
      </c>
      <c r="R371">
        <v>100</v>
      </c>
      <c r="S371" t="s">
        <v>233</v>
      </c>
      <c r="T371">
        <v>100</v>
      </c>
      <c r="U371" t="s">
        <v>233</v>
      </c>
      <c r="V371">
        <v>90</v>
      </c>
      <c r="W371">
        <v>90</v>
      </c>
      <c r="X371" t="s">
        <v>62</v>
      </c>
      <c r="Y371">
        <v>90</v>
      </c>
      <c r="Z371" t="s">
        <v>71</v>
      </c>
      <c r="AA371" t="s">
        <v>71</v>
      </c>
      <c r="AB371"/>
      <c r="AC371"/>
      <c r="AD371">
        <v>100</v>
      </c>
      <c r="AE371"/>
      <c r="AF371"/>
      <c r="AG371" t="s">
        <v>233</v>
      </c>
      <c r="AH371">
        <v>100</v>
      </c>
      <c r="AI371"/>
      <c r="AJ371"/>
      <c r="AK371" t="s">
        <v>233</v>
      </c>
      <c r="AL371">
        <v>20</v>
      </c>
      <c r="AM371" t="str">
        <f t="shared" si="24"/>
        <v>Some</v>
      </c>
      <c r="AN371" t="str">
        <f t="shared" si="25"/>
        <v>Medium</v>
      </c>
      <c r="AO371" t="str">
        <f>AM371</f>
        <v>Some</v>
      </c>
      <c r="AP371" t="str">
        <f>AN371</f>
        <v>Medium</v>
      </c>
      <c r="AQ371" t="s">
        <v>232</v>
      </c>
      <c r="AR371" s="5"/>
      <c r="AS371"/>
      <c r="AT371" t="s">
        <v>69</v>
      </c>
      <c r="AU371" t="s">
        <v>69</v>
      </c>
      <c r="AV371"/>
      <c r="AW371"/>
      <c r="AX371" t="s">
        <v>69</v>
      </c>
      <c r="AY371" t="s">
        <v>69</v>
      </c>
      <c r="AZ371"/>
      <c r="BA371"/>
      <c r="BB371"/>
      <c r="BC371"/>
      <c r="BD371"/>
      <c r="BE371"/>
      <c r="BF371"/>
      <c r="BG371"/>
      <c r="BH371"/>
      <c r="BI371"/>
      <c r="BJ371"/>
      <c r="BK371"/>
      <c r="BL371"/>
      <c r="BM371"/>
      <c r="BN371"/>
      <c r="BO371"/>
      <c r="BP371"/>
      <c r="BQ371"/>
      <c r="BR371"/>
      <c r="BS371"/>
      <c r="BT371"/>
      <c r="BU371"/>
      <c r="BV371"/>
      <c r="BW371"/>
      <c r="BX371"/>
      <c r="BY371"/>
      <c r="BZ371"/>
      <c r="CA371"/>
      <c r="CB371"/>
      <c r="CC371"/>
      <c r="CD371"/>
      <c r="CE371"/>
      <c r="CF371"/>
      <c r="CG371"/>
      <c r="CH371"/>
      <c r="CI371"/>
      <c r="CJ371"/>
      <c r="CK371"/>
      <c r="CL371"/>
      <c r="CM371"/>
      <c r="CN371"/>
      <c r="CO371"/>
      <c r="CP371"/>
    </row>
    <row r="372" spans="1:94" ht="57" customHeight="1">
      <c r="A372" t="s">
        <v>424</v>
      </c>
      <c r="B372">
        <v>1988</v>
      </c>
      <c r="C372" s="4" t="s">
        <v>49</v>
      </c>
      <c r="D372" s="4" t="s">
        <v>50</v>
      </c>
      <c r="E372">
        <v>7758987</v>
      </c>
      <c r="F372" t="s">
        <v>51</v>
      </c>
      <c r="G372" t="s">
        <v>359</v>
      </c>
      <c r="H372" t="s">
        <v>53</v>
      </c>
      <c r="I372" t="s">
        <v>54</v>
      </c>
      <c r="K372" t="s">
        <v>78</v>
      </c>
      <c r="L372" t="s">
        <v>57</v>
      </c>
      <c r="P372" t="s">
        <v>79</v>
      </c>
      <c r="W372">
        <v>10</v>
      </c>
      <c r="X372" t="s">
        <v>62</v>
      </c>
      <c r="Y372">
        <v>10</v>
      </c>
      <c r="Z372" t="s">
        <v>84</v>
      </c>
      <c r="AA372" t="s">
        <v>278</v>
      </c>
      <c r="AB372" t="s">
        <v>135</v>
      </c>
      <c r="AD372">
        <v>5.3999999999999999E-2</v>
      </c>
      <c r="AG372" t="s">
        <v>97</v>
      </c>
      <c r="AH372">
        <v>54</v>
      </c>
      <c r="AK372" t="s">
        <v>61</v>
      </c>
      <c r="AL372">
        <v>50</v>
      </c>
      <c r="AM372" t="str">
        <f t="shared" si="24"/>
        <v>Significant</v>
      </c>
      <c r="AN372" t="str">
        <f t="shared" si="25"/>
        <v>Low</v>
      </c>
      <c r="AO372" t="str">
        <f>AM372</f>
        <v>Significant</v>
      </c>
      <c r="AP372" t="str">
        <f>AN372</f>
        <v>Low</v>
      </c>
      <c r="AQ372" t="s">
        <v>79</v>
      </c>
      <c r="AR372" s="6" t="s">
        <v>425</v>
      </c>
      <c r="AX372" t="s">
        <v>69</v>
      </c>
      <c r="AY372" t="s">
        <v>69</v>
      </c>
      <c r="BB372" t="s">
        <v>426</v>
      </c>
    </row>
    <row r="373" spans="1:94">
      <c r="A373" t="s">
        <v>427</v>
      </c>
      <c r="B373">
        <v>1970</v>
      </c>
      <c r="C373" s="4" t="s">
        <v>49</v>
      </c>
      <c r="D373" s="4" t="s">
        <v>50</v>
      </c>
      <c r="E373">
        <v>7439965</v>
      </c>
      <c r="F373" t="s">
        <v>428</v>
      </c>
      <c r="G373" t="s">
        <v>428</v>
      </c>
      <c r="H373" t="s">
        <v>53</v>
      </c>
      <c r="I373" t="s">
        <v>54</v>
      </c>
      <c r="L373" t="s">
        <v>57</v>
      </c>
      <c r="P373" t="s">
        <v>79</v>
      </c>
      <c r="X373" t="s">
        <v>55</v>
      </c>
      <c r="Y373" t="s">
        <v>55</v>
      </c>
      <c r="Z373" t="s">
        <v>197</v>
      </c>
      <c r="AA373" t="s">
        <v>429</v>
      </c>
      <c r="AD373">
        <v>20</v>
      </c>
      <c r="AG373" t="s">
        <v>97</v>
      </c>
      <c r="AH373">
        <v>20000</v>
      </c>
      <c r="AK373" t="s">
        <v>61</v>
      </c>
      <c r="AM373" t="s">
        <v>65</v>
      </c>
      <c r="AN373" t="s">
        <v>66</v>
      </c>
      <c r="AO373" t="s">
        <v>65</v>
      </c>
      <c r="AP373" t="s">
        <v>66</v>
      </c>
      <c r="AQ373" t="s">
        <v>79</v>
      </c>
      <c r="AR373" s="5" t="s">
        <v>122</v>
      </c>
      <c r="BB373" t="s">
        <v>430</v>
      </c>
    </row>
    <row r="374" spans="1:94">
      <c r="A374" t="s">
        <v>431</v>
      </c>
      <c r="B374">
        <v>1977</v>
      </c>
      <c r="C374" s="4" t="s">
        <v>49</v>
      </c>
      <c r="D374" s="4" t="s">
        <v>50</v>
      </c>
      <c r="E374">
        <v>7773015</v>
      </c>
      <c r="F374" t="s">
        <v>428</v>
      </c>
      <c r="G374" t="s">
        <v>432</v>
      </c>
      <c r="H374" t="s">
        <v>53</v>
      </c>
      <c r="I374" t="s">
        <v>54</v>
      </c>
      <c r="K374" t="s">
        <v>78</v>
      </c>
      <c r="L374" t="s">
        <v>57</v>
      </c>
      <c r="P374" t="s">
        <v>79</v>
      </c>
      <c r="W374">
        <v>2</v>
      </c>
      <c r="X374" t="s">
        <v>346</v>
      </c>
      <c r="Y374">
        <v>60.88</v>
      </c>
      <c r="Z374" t="s">
        <v>197</v>
      </c>
      <c r="AA374" t="s">
        <v>429</v>
      </c>
      <c r="AE374">
        <v>17</v>
      </c>
      <c r="AF374">
        <v>20</v>
      </c>
      <c r="AG374" t="s">
        <v>97</v>
      </c>
      <c r="AI374">
        <v>17000</v>
      </c>
      <c r="AJ374">
        <v>20000</v>
      </c>
      <c r="AK374" t="s">
        <v>61</v>
      </c>
      <c r="AM374" t="s">
        <v>65</v>
      </c>
      <c r="AN374" t="s">
        <v>66</v>
      </c>
      <c r="AO374" t="s">
        <v>65</v>
      </c>
      <c r="AP374" t="s">
        <v>66</v>
      </c>
      <c r="AQ374" t="s">
        <v>79</v>
      </c>
      <c r="AR374" s="5" t="s">
        <v>122</v>
      </c>
      <c r="BB374" t="s">
        <v>433</v>
      </c>
    </row>
    <row r="375" spans="1:94" s="8" customFormat="1" ht="63">
      <c r="A375" t="s">
        <v>434</v>
      </c>
      <c r="B375" t="str">
        <f t="shared" ref="B375:B402" si="26">RIGHT(A375,5)</f>
        <v xml:space="preserve"> 2009</v>
      </c>
      <c r="C375" t="s">
        <v>49</v>
      </c>
      <c r="D375" t="s">
        <v>50</v>
      </c>
      <c r="E375" t="s">
        <v>294</v>
      </c>
      <c r="F375" s="4" t="s">
        <v>119</v>
      </c>
      <c r="G375" s="4" t="s">
        <v>119</v>
      </c>
      <c r="H375" s="4" t="s">
        <v>148</v>
      </c>
      <c r="I375" s="4" t="s">
        <v>435</v>
      </c>
      <c r="J375" t="s">
        <v>230</v>
      </c>
      <c r="K375" s="4" t="s">
        <v>95</v>
      </c>
      <c r="L375" t="s">
        <v>57</v>
      </c>
      <c r="M375">
        <v>15</v>
      </c>
      <c r="N375"/>
      <c r="O375"/>
      <c r="P375" t="s">
        <v>79</v>
      </c>
      <c r="Q375"/>
      <c r="R375" t="s">
        <v>436</v>
      </c>
      <c r="S375" t="s">
        <v>61</v>
      </c>
      <c r="T375" t="s">
        <v>436</v>
      </c>
      <c r="U375" t="s">
        <v>61</v>
      </c>
      <c r="V375"/>
      <c r="W375">
        <v>5</v>
      </c>
      <c r="X375" s="4" t="s">
        <v>62</v>
      </c>
      <c r="Y375">
        <v>5</v>
      </c>
      <c r="Z375" t="s">
        <v>71</v>
      </c>
      <c r="AA375" t="s">
        <v>71</v>
      </c>
      <c r="AB375" t="s">
        <v>90</v>
      </c>
      <c r="AC375"/>
      <c r="AD375">
        <v>50</v>
      </c>
      <c r="AE375"/>
      <c r="AF375"/>
      <c r="AG375" t="s">
        <v>61</v>
      </c>
      <c r="AH375">
        <v>50</v>
      </c>
      <c r="AI375"/>
      <c r="AJ375"/>
      <c r="AK375" t="s">
        <v>61</v>
      </c>
      <c r="AL375">
        <v>50</v>
      </c>
      <c r="AM375" t="str">
        <f t="shared" ref="AM375:AM390" si="27">IF(ISBLANK(AL375),"",IF(AL375&gt;=75,"Severe",IF(AL375&gt;=25,"Significant",IF(AL375&gt;=1,"Some", IF(AL375=0,"None")))))</f>
        <v>Significant</v>
      </c>
      <c r="AN375" t="str">
        <f t="shared" ref="AN375:AN390" si="28">IF(ISBLANK(AL375),"",IF(AL375&gt;=75,"None",IF(AL375&gt;=25,"Low",IF(AL375&gt;=1,"Medium", IF(AL375=0,"High")))))</f>
        <v>Low</v>
      </c>
      <c r="AO375"/>
      <c r="AP375"/>
      <c r="AQ375" t="s">
        <v>79</v>
      </c>
      <c r="AR375" s="5" t="s">
        <v>437</v>
      </c>
      <c r="AS375"/>
      <c r="AT375"/>
      <c r="AU375"/>
      <c r="AV375"/>
      <c r="AW375" t="s">
        <v>438</v>
      </c>
      <c r="AX375" t="s">
        <v>69</v>
      </c>
      <c r="AY375" t="s">
        <v>69</v>
      </c>
      <c r="AZ375"/>
      <c r="BA375"/>
      <c r="BB375"/>
      <c r="BC375"/>
      <c r="BD375"/>
      <c r="BE375"/>
      <c r="BF375"/>
      <c r="BG375"/>
      <c r="BH375"/>
      <c r="BI375"/>
      <c r="BJ375"/>
      <c r="BK375"/>
      <c r="BL375"/>
      <c r="BM375"/>
      <c r="BN375"/>
      <c r="BO375"/>
      <c r="BP375"/>
      <c r="BQ375"/>
      <c r="BR375"/>
      <c r="BS375"/>
      <c r="BT375"/>
      <c r="BU375"/>
      <c r="BV375"/>
      <c r="BW375"/>
      <c r="BX375"/>
      <c r="BY375"/>
      <c r="BZ375"/>
      <c r="CA375"/>
      <c r="CB375"/>
      <c r="CC375"/>
      <c r="CD375"/>
      <c r="CE375"/>
      <c r="CF375"/>
      <c r="CG375"/>
      <c r="CH375"/>
      <c r="CI375"/>
      <c r="CJ375"/>
      <c r="CK375"/>
      <c r="CL375"/>
      <c r="CM375"/>
      <c r="CN375"/>
      <c r="CO375"/>
      <c r="CP375"/>
    </row>
    <row r="376" spans="1:94">
      <c r="A376" t="s">
        <v>434</v>
      </c>
      <c r="B376" t="str">
        <f t="shared" si="26"/>
        <v xml:space="preserve"> 2009</v>
      </c>
      <c r="C376" t="s">
        <v>49</v>
      </c>
      <c r="D376" t="s">
        <v>50</v>
      </c>
      <c r="E376" t="s">
        <v>294</v>
      </c>
      <c r="F376" s="4" t="s">
        <v>119</v>
      </c>
      <c r="G376" s="4" t="s">
        <v>119</v>
      </c>
      <c r="H376" s="4" t="s">
        <v>148</v>
      </c>
      <c r="I376" s="4" t="s">
        <v>435</v>
      </c>
      <c r="J376" t="s">
        <v>230</v>
      </c>
      <c r="K376" s="4" t="s">
        <v>95</v>
      </c>
      <c r="L376" t="s">
        <v>57</v>
      </c>
      <c r="M376">
        <v>15</v>
      </c>
      <c r="P376" t="s">
        <v>79</v>
      </c>
      <c r="R376" t="s">
        <v>436</v>
      </c>
      <c r="S376" t="s">
        <v>61</v>
      </c>
      <c r="T376" t="s">
        <v>436</v>
      </c>
      <c r="U376" t="s">
        <v>61</v>
      </c>
      <c r="W376">
        <v>4.9000000000000004</v>
      </c>
      <c r="X376" s="4" t="s">
        <v>62</v>
      </c>
      <c r="Y376">
        <v>4.9000000000000004</v>
      </c>
      <c r="Z376" t="s">
        <v>71</v>
      </c>
      <c r="AA376" t="s">
        <v>71</v>
      </c>
      <c r="AB376" t="s">
        <v>90</v>
      </c>
      <c r="AD376">
        <v>75</v>
      </c>
      <c r="AG376" t="s">
        <v>61</v>
      </c>
      <c r="AH376">
        <v>75</v>
      </c>
      <c r="AK376" t="s">
        <v>61</v>
      </c>
      <c r="AL376">
        <v>50</v>
      </c>
      <c r="AM376" t="str">
        <f t="shared" si="27"/>
        <v>Significant</v>
      </c>
      <c r="AN376" t="str">
        <f t="shared" si="28"/>
        <v>Low</v>
      </c>
      <c r="AQ376" t="s">
        <v>79</v>
      </c>
      <c r="AW376" t="s">
        <v>438</v>
      </c>
      <c r="AX376" t="s">
        <v>69</v>
      </c>
      <c r="AY376" t="s">
        <v>69</v>
      </c>
    </row>
    <row r="377" spans="1:94">
      <c r="A377" t="s">
        <v>434</v>
      </c>
      <c r="B377" t="str">
        <f t="shared" si="26"/>
        <v xml:space="preserve"> 2009</v>
      </c>
      <c r="C377" t="s">
        <v>49</v>
      </c>
      <c r="D377" t="s">
        <v>50</v>
      </c>
      <c r="E377" t="s">
        <v>294</v>
      </c>
      <c r="F377" s="4" t="s">
        <v>119</v>
      </c>
      <c r="G377" s="4" t="s">
        <v>119</v>
      </c>
      <c r="H377" s="4" t="s">
        <v>148</v>
      </c>
      <c r="I377" s="4" t="s">
        <v>435</v>
      </c>
      <c r="J377" t="s">
        <v>230</v>
      </c>
      <c r="K377" s="4" t="s">
        <v>95</v>
      </c>
      <c r="L377" t="s">
        <v>57</v>
      </c>
      <c r="M377">
        <v>15</v>
      </c>
      <c r="P377" t="s">
        <v>79</v>
      </c>
      <c r="R377" t="s">
        <v>436</v>
      </c>
      <c r="S377" t="s">
        <v>61</v>
      </c>
      <c r="T377" t="s">
        <v>436</v>
      </c>
      <c r="U377" t="s">
        <v>61</v>
      </c>
      <c r="W377">
        <v>18</v>
      </c>
      <c r="X377" s="4" t="s">
        <v>62</v>
      </c>
      <c r="Y377">
        <v>18</v>
      </c>
      <c r="Z377" t="s">
        <v>71</v>
      </c>
      <c r="AA377" t="s">
        <v>71</v>
      </c>
      <c r="AD377">
        <v>100</v>
      </c>
      <c r="AG377" t="s">
        <v>61</v>
      </c>
      <c r="AH377">
        <v>100</v>
      </c>
      <c r="AK377" t="s">
        <v>61</v>
      </c>
      <c r="AL377">
        <v>100</v>
      </c>
      <c r="AM377" t="str">
        <f t="shared" si="27"/>
        <v>Severe</v>
      </c>
      <c r="AN377" t="str">
        <f t="shared" si="28"/>
        <v>None</v>
      </c>
      <c r="AO377" t="str">
        <f>IF(ISBLANK(AN377),"",IF(AN377&gt;=75,"Severe",IF(AN377&gt;=25,"Significant",IF(AN377&gt;=1,"Some", IF(AN377=0,"None")))))</f>
        <v>Severe</v>
      </c>
      <c r="AP377" t="str">
        <f>IF(ISBLANK(AN377),"",IF(AN377&gt;=75,"None",IF(AN377&gt;=25,"Low",IF(AN377&gt;=1,"Medium", IF(AN377=0,"High")))))</f>
        <v>None</v>
      </c>
      <c r="AQ377" t="s">
        <v>79</v>
      </c>
      <c r="AW377" t="s">
        <v>438</v>
      </c>
      <c r="AX377" t="s">
        <v>69</v>
      </c>
      <c r="AY377" t="s">
        <v>69</v>
      </c>
    </row>
    <row r="378" spans="1:94">
      <c r="A378" t="s">
        <v>434</v>
      </c>
      <c r="B378" t="str">
        <f t="shared" si="26"/>
        <v xml:space="preserve"> 2009</v>
      </c>
      <c r="C378" t="s">
        <v>49</v>
      </c>
      <c r="D378" t="s">
        <v>50</v>
      </c>
      <c r="E378" t="s">
        <v>294</v>
      </c>
      <c r="F378" s="4" t="s">
        <v>119</v>
      </c>
      <c r="G378" s="4" t="s">
        <v>119</v>
      </c>
      <c r="H378" s="4" t="s">
        <v>148</v>
      </c>
      <c r="I378" s="4" t="s">
        <v>435</v>
      </c>
      <c r="J378" t="s">
        <v>230</v>
      </c>
      <c r="K378" s="4" t="s">
        <v>95</v>
      </c>
      <c r="L378" t="s">
        <v>57</v>
      </c>
      <c r="M378">
        <v>15</v>
      </c>
      <c r="P378" t="s">
        <v>79</v>
      </c>
      <c r="R378" t="s">
        <v>436</v>
      </c>
      <c r="S378" t="s">
        <v>61</v>
      </c>
      <c r="T378" t="s">
        <v>436</v>
      </c>
      <c r="U378" t="s">
        <v>61</v>
      </c>
      <c r="W378">
        <v>3.5</v>
      </c>
      <c r="X378" s="4" t="s">
        <v>62</v>
      </c>
      <c r="Y378">
        <v>3.5</v>
      </c>
      <c r="Z378" t="s">
        <v>71</v>
      </c>
      <c r="AA378" t="s">
        <v>71</v>
      </c>
      <c r="AB378" t="s">
        <v>90</v>
      </c>
      <c r="AD378">
        <v>150</v>
      </c>
      <c r="AG378" t="s">
        <v>61</v>
      </c>
      <c r="AH378">
        <v>150</v>
      </c>
      <c r="AK378" t="s">
        <v>61</v>
      </c>
      <c r="AL378">
        <v>50</v>
      </c>
      <c r="AM378" t="str">
        <f t="shared" si="27"/>
        <v>Significant</v>
      </c>
      <c r="AN378" t="str">
        <f t="shared" si="28"/>
        <v>Low</v>
      </c>
      <c r="AQ378" t="s">
        <v>79</v>
      </c>
      <c r="AW378" t="s">
        <v>438</v>
      </c>
      <c r="AX378" t="s">
        <v>69</v>
      </c>
      <c r="AY378" t="s">
        <v>69</v>
      </c>
    </row>
    <row r="379" spans="1:94" s="8" customFormat="1">
      <c r="A379" t="s">
        <v>434</v>
      </c>
      <c r="B379" t="str">
        <f t="shared" si="26"/>
        <v xml:space="preserve"> 2009</v>
      </c>
      <c r="C379" t="s">
        <v>49</v>
      </c>
      <c r="D379" t="s">
        <v>50</v>
      </c>
      <c r="E379" t="s">
        <v>294</v>
      </c>
      <c r="F379" s="4" t="s">
        <v>119</v>
      </c>
      <c r="G379" s="4" t="s">
        <v>119</v>
      </c>
      <c r="H379" s="4" t="s">
        <v>148</v>
      </c>
      <c r="I379" s="4" t="s">
        <v>435</v>
      </c>
      <c r="J379" t="s">
        <v>230</v>
      </c>
      <c r="K379" s="4" t="s">
        <v>95</v>
      </c>
      <c r="L379" t="s">
        <v>57</v>
      </c>
      <c r="M379">
        <v>15</v>
      </c>
      <c r="N379"/>
      <c r="O379"/>
      <c r="P379" t="s">
        <v>79</v>
      </c>
      <c r="Q379"/>
      <c r="R379" t="s">
        <v>436</v>
      </c>
      <c r="S379" t="s">
        <v>61</v>
      </c>
      <c r="T379" t="s">
        <v>436</v>
      </c>
      <c r="U379" t="s">
        <v>61</v>
      </c>
      <c r="V379"/>
      <c r="W379">
        <v>6</v>
      </c>
      <c r="X379" s="4" t="s">
        <v>62</v>
      </c>
      <c r="Y379">
        <v>6</v>
      </c>
      <c r="Z379" t="s">
        <v>71</v>
      </c>
      <c r="AA379" t="s">
        <v>71</v>
      </c>
      <c r="AB379" t="s">
        <v>90</v>
      </c>
      <c r="AC379"/>
      <c r="AD379">
        <v>50</v>
      </c>
      <c r="AE379"/>
      <c r="AF379"/>
      <c r="AG379" t="s">
        <v>61</v>
      </c>
      <c r="AH379">
        <v>50</v>
      </c>
      <c r="AI379"/>
      <c r="AJ379"/>
      <c r="AK379" t="s">
        <v>61</v>
      </c>
      <c r="AL379">
        <v>50</v>
      </c>
      <c r="AM379" t="str">
        <f t="shared" si="27"/>
        <v>Significant</v>
      </c>
      <c r="AN379" t="str">
        <f t="shared" si="28"/>
        <v>Low</v>
      </c>
      <c r="AO379"/>
      <c r="AP379"/>
      <c r="AQ379" t="s">
        <v>79</v>
      </c>
      <c r="AR379" s="5"/>
      <c r="AS379"/>
      <c r="AT379"/>
      <c r="AU379"/>
      <c r="AV379"/>
      <c r="AW379" t="s">
        <v>439</v>
      </c>
      <c r="AX379" t="s">
        <v>69</v>
      </c>
      <c r="AY379" t="s">
        <v>69</v>
      </c>
      <c r="AZ379"/>
      <c r="BA379"/>
      <c r="BB379"/>
      <c r="BC379"/>
      <c r="BD379"/>
      <c r="BE379"/>
      <c r="BF379"/>
      <c r="BG379"/>
      <c r="BH379"/>
      <c r="BI379"/>
      <c r="BJ379"/>
      <c r="BK379"/>
      <c r="BL379"/>
      <c r="BM379"/>
      <c r="BN379"/>
      <c r="BO379"/>
      <c r="BP379"/>
      <c r="BQ379"/>
      <c r="BR379"/>
      <c r="BS379"/>
      <c r="BT379"/>
      <c r="BU379"/>
      <c r="BV379"/>
      <c r="BW379"/>
      <c r="BX379"/>
      <c r="BY379"/>
      <c r="BZ379"/>
      <c r="CA379"/>
      <c r="CB379"/>
      <c r="CC379"/>
      <c r="CD379"/>
      <c r="CE379"/>
      <c r="CF379"/>
      <c r="CG379"/>
      <c r="CH379"/>
      <c r="CI379"/>
      <c r="CJ379"/>
      <c r="CK379"/>
      <c r="CL379"/>
      <c r="CM379"/>
      <c r="CN379"/>
      <c r="CO379"/>
      <c r="CP379"/>
    </row>
    <row r="380" spans="1:94" s="8" customFormat="1">
      <c r="A380" t="s">
        <v>434</v>
      </c>
      <c r="B380" t="str">
        <f t="shared" si="26"/>
        <v xml:space="preserve"> 2009</v>
      </c>
      <c r="C380" t="s">
        <v>49</v>
      </c>
      <c r="D380" t="s">
        <v>50</v>
      </c>
      <c r="E380" t="s">
        <v>294</v>
      </c>
      <c r="F380" s="4" t="s">
        <v>119</v>
      </c>
      <c r="G380" s="4" t="s">
        <v>119</v>
      </c>
      <c r="H380" s="4" t="s">
        <v>148</v>
      </c>
      <c r="I380" s="4" t="s">
        <v>435</v>
      </c>
      <c r="J380" t="s">
        <v>230</v>
      </c>
      <c r="K380" s="4" t="s">
        <v>95</v>
      </c>
      <c r="L380" t="s">
        <v>57</v>
      </c>
      <c r="M380">
        <v>15</v>
      </c>
      <c r="N380"/>
      <c r="O380"/>
      <c r="P380" t="s">
        <v>79</v>
      </c>
      <c r="Q380"/>
      <c r="R380" t="s">
        <v>436</v>
      </c>
      <c r="S380" t="s">
        <v>61</v>
      </c>
      <c r="T380" t="s">
        <v>436</v>
      </c>
      <c r="U380" t="s">
        <v>61</v>
      </c>
      <c r="V380"/>
      <c r="W380">
        <v>5.5</v>
      </c>
      <c r="X380" s="4" t="s">
        <v>62</v>
      </c>
      <c r="Y380">
        <v>5.5</v>
      </c>
      <c r="Z380" t="s">
        <v>71</v>
      </c>
      <c r="AA380" t="s">
        <v>71</v>
      </c>
      <c r="AB380" t="s">
        <v>90</v>
      </c>
      <c r="AC380"/>
      <c r="AD380">
        <v>75</v>
      </c>
      <c r="AE380"/>
      <c r="AF380"/>
      <c r="AG380" t="s">
        <v>61</v>
      </c>
      <c r="AH380">
        <v>75</v>
      </c>
      <c r="AI380"/>
      <c r="AJ380"/>
      <c r="AK380" t="s">
        <v>61</v>
      </c>
      <c r="AL380">
        <v>50</v>
      </c>
      <c r="AM380" t="str">
        <f t="shared" si="27"/>
        <v>Significant</v>
      </c>
      <c r="AN380" t="str">
        <f t="shared" si="28"/>
        <v>Low</v>
      </c>
      <c r="AO380"/>
      <c r="AP380"/>
      <c r="AQ380" t="s">
        <v>79</v>
      </c>
      <c r="AR380" s="5"/>
      <c r="AS380"/>
      <c r="AT380"/>
      <c r="AU380"/>
      <c r="AV380"/>
      <c r="AW380" t="s">
        <v>439</v>
      </c>
      <c r="AX380" t="s">
        <v>69</v>
      </c>
      <c r="AY380" t="s">
        <v>69</v>
      </c>
      <c r="AZ380"/>
      <c r="BA380"/>
      <c r="BB380"/>
      <c r="BC380"/>
      <c r="BD380"/>
      <c r="BE380"/>
      <c r="BF380"/>
      <c r="BG380"/>
      <c r="BH380"/>
      <c r="BI380"/>
      <c r="BJ380"/>
      <c r="BK380"/>
      <c r="BL380"/>
      <c r="BM380"/>
      <c r="BN380"/>
      <c r="BO380"/>
      <c r="BP380"/>
      <c r="BQ380"/>
      <c r="BR380"/>
      <c r="BS380"/>
      <c r="BT380"/>
      <c r="BU380"/>
      <c r="BV380"/>
      <c r="BW380"/>
      <c r="BX380"/>
      <c r="BY380"/>
      <c r="BZ380"/>
      <c r="CA380"/>
      <c r="CB380"/>
      <c r="CC380"/>
      <c r="CD380"/>
      <c r="CE380"/>
      <c r="CF380"/>
      <c r="CG380"/>
      <c r="CH380"/>
      <c r="CI380"/>
      <c r="CJ380"/>
      <c r="CK380"/>
      <c r="CL380"/>
      <c r="CM380"/>
      <c r="CN380"/>
      <c r="CO380"/>
      <c r="CP380"/>
    </row>
    <row r="381" spans="1:94" s="8" customFormat="1">
      <c r="A381" t="s">
        <v>434</v>
      </c>
      <c r="B381" t="str">
        <f t="shared" si="26"/>
        <v xml:space="preserve"> 2009</v>
      </c>
      <c r="C381" t="s">
        <v>49</v>
      </c>
      <c r="D381" t="s">
        <v>50</v>
      </c>
      <c r="E381" t="s">
        <v>294</v>
      </c>
      <c r="F381" s="4" t="s">
        <v>119</v>
      </c>
      <c r="G381" s="4" t="s">
        <v>119</v>
      </c>
      <c r="H381" s="4" t="s">
        <v>148</v>
      </c>
      <c r="I381" s="4" t="s">
        <v>435</v>
      </c>
      <c r="J381" t="s">
        <v>230</v>
      </c>
      <c r="K381" s="4" t="s">
        <v>95</v>
      </c>
      <c r="L381" t="s">
        <v>57</v>
      </c>
      <c r="M381">
        <v>15</v>
      </c>
      <c r="N381"/>
      <c r="O381"/>
      <c r="P381" t="s">
        <v>79</v>
      </c>
      <c r="Q381"/>
      <c r="R381" t="s">
        <v>436</v>
      </c>
      <c r="S381" t="s">
        <v>61</v>
      </c>
      <c r="T381" t="s">
        <v>436</v>
      </c>
      <c r="U381" t="s">
        <v>61</v>
      </c>
      <c r="V381"/>
      <c r="W381">
        <v>2</v>
      </c>
      <c r="X381" s="4" t="s">
        <v>62</v>
      </c>
      <c r="Y381">
        <v>2</v>
      </c>
      <c r="Z381" t="s">
        <v>71</v>
      </c>
      <c r="AA381" t="s">
        <v>71</v>
      </c>
      <c r="AB381" t="s">
        <v>90</v>
      </c>
      <c r="AC381"/>
      <c r="AD381">
        <v>100</v>
      </c>
      <c r="AE381"/>
      <c r="AF381"/>
      <c r="AG381" t="s">
        <v>61</v>
      </c>
      <c r="AH381">
        <v>100</v>
      </c>
      <c r="AI381"/>
      <c r="AJ381"/>
      <c r="AK381" t="s">
        <v>61</v>
      </c>
      <c r="AL381">
        <v>50</v>
      </c>
      <c r="AM381" t="str">
        <f t="shared" si="27"/>
        <v>Significant</v>
      </c>
      <c r="AN381" t="str">
        <f t="shared" si="28"/>
        <v>Low</v>
      </c>
      <c r="AO381"/>
      <c r="AP381"/>
      <c r="AQ381" t="s">
        <v>79</v>
      </c>
      <c r="AR381" s="5"/>
      <c r="AS381"/>
      <c r="AT381"/>
      <c r="AU381"/>
      <c r="AV381"/>
      <c r="AW381" t="s">
        <v>439</v>
      </c>
      <c r="AX381" t="s">
        <v>69</v>
      </c>
      <c r="AY381" t="s">
        <v>69</v>
      </c>
      <c r="AZ381"/>
      <c r="BA381"/>
      <c r="BB381"/>
      <c r="BC381"/>
      <c r="BD381"/>
      <c r="BE381"/>
      <c r="BF381"/>
      <c r="BG381"/>
      <c r="BH381"/>
      <c r="BI381"/>
      <c r="BJ381"/>
      <c r="BK381"/>
      <c r="BL381"/>
      <c r="BM381"/>
      <c r="BN381"/>
      <c r="BO381"/>
      <c r="BP381"/>
      <c r="BQ381"/>
      <c r="BR381"/>
      <c r="BS381"/>
      <c r="BT381"/>
      <c r="BU381"/>
      <c r="BV381"/>
      <c r="BW381"/>
      <c r="BX381"/>
      <c r="BY381"/>
      <c r="BZ381"/>
      <c r="CA381"/>
      <c r="CB381"/>
      <c r="CC381"/>
      <c r="CD381"/>
      <c r="CE381"/>
      <c r="CF381"/>
      <c r="CG381"/>
      <c r="CH381"/>
      <c r="CI381"/>
      <c r="CJ381"/>
      <c r="CK381"/>
      <c r="CL381"/>
      <c r="CM381"/>
      <c r="CN381"/>
      <c r="CO381"/>
      <c r="CP381"/>
    </row>
    <row r="382" spans="1:94" s="8" customFormat="1">
      <c r="A382" t="s">
        <v>434</v>
      </c>
      <c r="B382" t="str">
        <f t="shared" si="26"/>
        <v xml:space="preserve"> 2009</v>
      </c>
      <c r="C382" t="s">
        <v>49</v>
      </c>
      <c r="D382" t="s">
        <v>50</v>
      </c>
      <c r="E382" t="s">
        <v>294</v>
      </c>
      <c r="F382" s="4" t="s">
        <v>119</v>
      </c>
      <c r="G382" s="4" t="s">
        <v>119</v>
      </c>
      <c r="H382" s="4" t="s">
        <v>148</v>
      </c>
      <c r="I382" s="4" t="s">
        <v>435</v>
      </c>
      <c r="J382" t="s">
        <v>230</v>
      </c>
      <c r="K382" s="4" t="s">
        <v>95</v>
      </c>
      <c r="L382" t="s">
        <v>57</v>
      </c>
      <c r="M382">
        <v>15</v>
      </c>
      <c r="N382"/>
      <c r="O382"/>
      <c r="P382" t="s">
        <v>79</v>
      </c>
      <c r="Q382"/>
      <c r="R382" t="s">
        <v>436</v>
      </c>
      <c r="S382" t="s">
        <v>61</v>
      </c>
      <c r="T382" t="s">
        <v>436</v>
      </c>
      <c r="U382" t="s">
        <v>61</v>
      </c>
      <c r="V382"/>
      <c r="W382">
        <v>5</v>
      </c>
      <c r="X382" s="4" t="s">
        <v>62</v>
      </c>
      <c r="Y382">
        <v>5</v>
      </c>
      <c r="Z382" t="s">
        <v>71</v>
      </c>
      <c r="AA382" t="s">
        <v>71</v>
      </c>
      <c r="AB382" t="s">
        <v>90</v>
      </c>
      <c r="AC382"/>
      <c r="AD382">
        <v>150</v>
      </c>
      <c r="AE382"/>
      <c r="AF382"/>
      <c r="AG382" t="s">
        <v>61</v>
      </c>
      <c r="AH382">
        <v>150</v>
      </c>
      <c r="AI382"/>
      <c r="AJ382"/>
      <c r="AK382" t="s">
        <v>61</v>
      </c>
      <c r="AL382">
        <v>50</v>
      </c>
      <c r="AM382" t="str">
        <f t="shared" si="27"/>
        <v>Significant</v>
      </c>
      <c r="AN382" t="str">
        <f t="shared" si="28"/>
        <v>Low</v>
      </c>
      <c r="AO382"/>
      <c r="AP382"/>
      <c r="AQ382" t="s">
        <v>79</v>
      </c>
      <c r="AR382" s="5"/>
      <c r="AS382"/>
      <c r="AT382"/>
      <c r="AU382"/>
      <c r="AV382"/>
      <c r="AW382" t="s">
        <v>439</v>
      </c>
      <c r="AX382" t="s">
        <v>69</v>
      </c>
      <c r="AY382" t="s">
        <v>69</v>
      </c>
      <c r="AZ382"/>
      <c r="BA382"/>
      <c r="BB382"/>
      <c r="BC382"/>
      <c r="BD382"/>
      <c r="BE382"/>
      <c r="BF382"/>
      <c r="BG382"/>
      <c r="BH382"/>
      <c r="BI382"/>
      <c r="BJ382"/>
      <c r="BK382"/>
      <c r="BL382"/>
      <c r="BM382"/>
      <c r="BN382"/>
      <c r="BO382"/>
      <c r="BP382"/>
      <c r="BQ382"/>
      <c r="BR382"/>
      <c r="BS382"/>
      <c r="BT382"/>
      <c r="BU382"/>
      <c r="BV382"/>
      <c r="BW382"/>
      <c r="BX382"/>
      <c r="BY382"/>
      <c r="BZ382"/>
      <c r="CA382"/>
      <c r="CB382"/>
      <c r="CC382"/>
      <c r="CD382"/>
      <c r="CE382"/>
      <c r="CF382"/>
      <c r="CG382"/>
      <c r="CH382"/>
      <c r="CI382"/>
      <c r="CJ382"/>
      <c r="CK382"/>
      <c r="CL382"/>
      <c r="CM382"/>
      <c r="CN382"/>
      <c r="CO382"/>
      <c r="CP382"/>
    </row>
    <row r="383" spans="1:94" s="8" customFormat="1">
      <c r="A383" t="s">
        <v>434</v>
      </c>
      <c r="B383" t="str">
        <f t="shared" si="26"/>
        <v xml:space="preserve"> 2009</v>
      </c>
      <c r="C383" t="s">
        <v>49</v>
      </c>
      <c r="D383" t="s">
        <v>50</v>
      </c>
      <c r="E383" t="s">
        <v>294</v>
      </c>
      <c r="F383" s="4" t="s">
        <v>119</v>
      </c>
      <c r="G383" s="4" t="s">
        <v>119</v>
      </c>
      <c r="H383" s="4" t="s">
        <v>148</v>
      </c>
      <c r="I383" s="4" t="s">
        <v>435</v>
      </c>
      <c r="J383" t="s">
        <v>230</v>
      </c>
      <c r="K383" s="4" t="s">
        <v>95</v>
      </c>
      <c r="L383" t="s">
        <v>57</v>
      </c>
      <c r="M383">
        <v>15</v>
      </c>
      <c r="N383"/>
      <c r="O383"/>
      <c r="P383" t="s">
        <v>79</v>
      </c>
      <c r="Q383"/>
      <c r="R383" t="s">
        <v>436</v>
      </c>
      <c r="S383" t="s">
        <v>61</v>
      </c>
      <c r="T383" t="s">
        <v>436</v>
      </c>
      <c r="U383" t="s">
        <v>61</v>
      </c>
      <c r="V383"/>
      <c r="W383">
        <v>6.4</v>
      </c>
      <c r="X383" s="4" t="s">
        <v>62</v>
      </c>
      <c r="Y383">
        <v>6.4</v>
      </c>
      <c r="Z383" t="s">
        <v>71</v>
      </c>
      <c r="AA383" t="s">
        <v>71</v>
      </c>
      <c r="AB383" t="s">
        <v>90</v>
      </c>
      <c r="AC383"/>
      <c r="AD383">
        <v>50</v>
      </c>
      <c r="AE383"/>
      <c r="AF383"/>
      <c r="AG383" t="s">
        <v>61</v>
      </c>
      <c r="AH383">
        <v>50</v>
      </c>
      <c r="AI383"/>
      <c r="AJ383"/>
      <c r="AK383" t="s">
        <v>61</v>
      </c>
      <c r="AL383">
        <v>50</v>
      </c>
      <c r="AM383" t="str">
        <f t="shared" si="27"/>
        <v>Significant</v>
      </c>
      <c r="AN383" t="str">
        <f t="shared" si="28"/>
        <v>Low</v>
      </c>
      <c r="AO383"/>
      <c r="AP383"/>
      <c r="AQ383" t="s">
        <v>79</v>
      </c>
      <c r="AR383" s="5"/>
      <c r="AS383"/>
      <c r="AT383"/>
      <c r="AU383"/>
      <c r="AV383"/>
      <c r="AW383" t="s">
        <v>440</v>
      </c>
      <c r="AX383" t="s">
        <v>69</v>
      </c>
      <c r="AY383" t="s">
        <v>69</v>
      </c>
      <c r="AZ383"/>
      <c r="BA383"/>
      <c r="BB383"/>
      <c r="BC383"/>
      <c r="BD383"/>
      <c r="BE383"/>
      <c r="BF383"/>
      <c r="BG383"/>
      <c r="BH383"/>
      <c r="BI383"/>
      <c r="BJ383"/>
      <c r="BK383"/>
      <c r="BL383"/>
      <c r="BM383"/>
      <c r="BN383"/>
      <c r="BO383"/>
      <c r="BP383"/>
      <c r="BQ383"/>
      <c r="BR383"/>
      <c r="BS383"/>
      <c r="BT383"/>
      <c r="BU383"/>
      <c r="BV383"/>
      <c r="BW383"/>
      <c r="BX383"/>
      <c r="BY383"/>
      <c r="BZ383"/>
      <c r="CA383"/>
      <c r="CB383"/>
      <c r="CC383"/>
      <c r="CD383"/>
      <c r="CE383"/>
      <c r="CF383"/>
      <c r="CG383"/>
      <c r="CH383"/>
      <c r="CI383"/>
      <c r="CJ383"/>
      <c r="CK383"/>
      <c r="CL383"/>
      <c r="CM383"/>
      <c r="CN383"/>
      <c r="CO383"/>
      <c r="CP383"/>
    </row>
    <row r="384" spans="1:94" s="8" customFormat="1">
      <c r="A384" t="s">
        <v>434</v>
      </c>
      <c r="B384" t="str">
        <f t="shared" si="26"/>
        <v xml:space="preserve"> 2009</v>
      </c>
      <c r="C384" t="s">
        <v>49</v>
      </c>
      <c r="D384" t="s">
        <v>50</v>
      </c>
      <c r="E384" t="s">
        <v>294</v>
      </c>
      <c r="F384" s="4" t="s">
        <v>119</v>
      </c>
      <c r="G384" s="4" t="s">
        <v>119</v>
      </c>
      <c r="H384" s="4" t="s">
        <v>148</v>
      </c>
      <c r="I384" s="4" t="s">
        <v>435</v>
      </c>
      <c r="J384" t="s">
        <v>230</v>
      </c>
      <c r="K384" s="4" t="s">
        <v>95</v>
      </c>
      <c r="L384" t="s">
        <v>57</v>
      </c>
      <c r="M384">
        <v>15</v>
      </c>
      <c r="N384"/>
      <c r="O384"/>
      <c r="P384" t="s">
        <v>79</v>
      </c>
      <c r="Q384"/>
      <c r="R384" t="s">
        <v>436</v>
      </c>
      <c r="S384" t="s">
        <v>61</v>
      </c>
      <c r="T384" t="s">
        <v>436</v>
      </c>
      <c r="U384" t="s">
        <v>61</v>
      </c>
      <c r="V384"/>
      <c r="W384">
        <v>6.23</v>
      </c>
      <c r="X384" s="4" t="s">
        <v>62</v>
      </c>
      <c r="Y384">
        <v>6.23</v>
      </c>
      <c r="Z384" t="s">
        <v>71</v>
      </c>
      <c r="AA384" t="s">
        <v>71</v>
      </c>
      <c r="AB384" t="s">
        <v>90</v>
      </c>
      <c r="AC384"/>
      <c r="AD384">
        <v>75</v>
      </c>
      <c r="AE384"/>
      <c r="AF384"/>
      <c r="AG384" t="s">
        <v>61</v>
      </c>
      <c r="AH384">
        <v>75</v>
      </c>
      <c r="AI384"/>
      <c r="AJ384"/>
      <c r="AK384" t="s">
        <v>61</v>
      </c>
      <c r="AL384">
        <v>50</v>
      </c>
      <c r="AM384" t="str">
        <f t="shared" si="27"/>
        <v>Significant</v>
      </c>
      <c r="AN384" t="str">
        <f t="shared" si="28"/>
        <v>Low</v>
      </c>
      <c r="AO384"/>
      <c r="AP384"/>
      <c r="AQ384" t="s">
        <v>79</v>
      </c>
      <c r="AR384" s="5"/>
      <c r="AS384"/>
      <c r="AT384"/>
      <c r="AU384"/>
      <c r="AV384"/>
      <c r="AW384" t="s">
        <v>440</v>
      </c>
      <c r="AX384" t="s">
        <v>69</v>
      </c>
      <c r="AY384" t="s">
        <v>69</v>
      </c>
      <c r="AZ384"/>
      <c r="BA384"/>
      <c r="BB384"/>
      <c r="BC384"/>
      <c r="BD384"/>
      <c r="BE384"/>
      <c r="BF384"/>
      <c r="BG384"/>
      <c r="BH384"/>
      <c r="BI384"/>
      <c r="BJ384"/>
      <c r="BK384"/>
      <c r="BL384"/>
      <c r="BM384"/>
      <c r="BN384"/>
      <c r="BO384"/>
      <c r="BP384"/>
      <c r="BQ384"/>
      <c r="BR384"/>
      <c r="BS384"/>
      <c r="BT384"/>
      <c r="BU384"/>
      <c r="BV384"/>
      <c r="BW384"/>
      <c r="BX384"/>
      <c r="BY384"/>
      <c r="BZ384"/>
      <c r="CA384"/>
      <c r="CB384"/>
      <c r="CC384"/>
      <c r="CD384"/>
      <c r="CE384"/>
      <c r="CF384"/>
      <c r="CG384"/>
      <c r="CH384"/>
      <c r="CI384"/>
      <c r="CJ384"/>
      <c r="CK384"/>
      <c r="CL384"/>
      <c r="CM384"/>
      <c r="CN384"/>
      <c r="CO384"/>
      <c r="CP384"/>
    </row>
    <row r="385" spans="1:94" s="8" customFormat="1">
      <c r="A385" t="s">
        <v>434</v>
      </c>
      <c r="B385" t="str">
        <f t="shared" si="26"/>
        <v xml:space="preserve"> 2009</v>
      </c>
      <c r="C385" t="s">
        <v>49</v>
      </c>
      <c r="D385" t="s">
        <v>50</v>
      </c>
      <c r="E385" t="s">
        <v>294</v>
      </c>
      <c r="F385" s="4" t="s">
        <v>119</v>
      </c>
      <c r="G385" s="4" t="s">
        <v>119</v>
      </c>
      <c r="H385" s="4" t="s">
        <v>148</v>
      </c>
      <c r="I385" s="4" t="s">
        <v>435</v>
      </c>
      <c r="J385" t="s">
        <v>230</v>
      </c>
      <c r="K385" s="4" t="s">
        <v>95</v>
      </c>
      <c r="L385" t="s">
        <v>57</v>
      </c>
      <c r="M385">
        <v>15</v>
      </c>
      <c r="N385"/>
      <c r="O385"/>
      <c r="P385" t="s">
        <v>79</v>
      </c>
      <c r="Q385"/>
      <c r="R385" t="s">
        <v>436</v>
      </c>
      <c r="S385" t="s">
        <v>61</v>
      </c>
      <c r="T385" t="s">
        <v>436</v>
      </c>
      <c r="U385" t="s">
        <v>61</v>
      </c>
      <c r="V385"/>
      <c r="W385">
        <v>6</v>
      </c>
      <c r="X385" s="4" t="s">
        <v>62</v>
      </c>
      <c r="Y385">
        <v>6</v>
      </c>
      <c r="Z385" t="s">
        <v>71</v>
      </c>
      <c r="AA385" t="s">
        <v>71</v>
      </c>
      <c r="AB385" t="s">
        <v>90</v>
      </c>
      <c r="AC385"/>
      <c r="AD385">
        <v>100</v>
      </c>
      <c r="AE385"/>
      <c r="AF385"/>
      <c r="AG385" t="s">
        <v>61</v>
      </c>
      <c r="AH385">
        <v>100</v>
      </c>
      <c r="AI385"/>
      <c r="AJ385"/>
      <c r="AK385" t="s">
        <v>61</v>
      </c>
      <c r="AL385">
        <v>50</v>
      </c>
      <c r="AM385" t="str">
        <f t="shared" si="27"/>
        <v>Significant</v>
      </c>
      <c r="AN385" t="str">
        <f t="shared" si="28"/>
        <v>Low</v>
      </c>
      <c r="AO385"/>
      <c r="AP385"/>
      <c r="AQ385" t="s">
        <v>79</v>
      </c>
      <c r="AR385" s="5"/>
      <c r="AS385"/>
      <c r="AT385"/>
      <c r="AU385"/>
      <c r="AV385"/>
      <c r="AW385" t="s">
        <v>440</v>
      </c>
      <c r="AX385" t="s">
        <v>69</v>
      </c>
      <c r="AY385" t="s">
        <v>69</v>
      </c>
      <c r="AZ385"/>
      <c r="BA385"/>
      <c r="BB385"/>
      <c r="BC385"/>
      <c r="BD385"/>
      <c r="BE385"/>
      <c r="BF385"/>
      <c r="BG385"/>
      <c r="BH385"/>
      <c r="BI385"/>
      <c r="BJ385"/>
      <c r="BK385"/>
      <c r="BL385"/>
      <c r="BM385"/>
      <c r="BN385"/>
      <c r="BO385"/>
      <c r="BP385"/>
      <c r="BQ385"/>
      <c r="BR385"/>
      <c r="BS385"/>
      <c r="BT385"/>
      <c r="BU385"/>
      <c r="BV385"/>
      <c r="BW385"/>
      <c r="BX385"/>
      <c r="BY385"/>
      <c r="BZ385"/>
      <c r="CA385"/>
      <c r="CB385"/>
      <c r="CC385"/>
      <c r="CD385"/>
      <c r="CE385"/>
      <c r="CF385"/>
      <c r="CG385"/>
      <c r="CH385"/>
      <c r="CI385"/>
      <c r="CJ385"/>
      <c r="CK385"/>
      <c r="CL385"/>
      <c r="CM385"/>
      <c r="CN385"/>
      <c r="CO385"/>
      <c r="CP385"/>
    </row>
    <row r="386" spans="1:94" s="8" customFormat="1">
      <c r="A386" t="s">
        <v>434</v>
      </c>
      <c r="B386" t="str">
        <f t="shared" si="26"/>
        <v xml:space="preserve"> 2009</v>
      </c>
      <c r="C386" t="s">
        <v>49</v>
      </c>
      <c r="D386" t="s">
        <v>50</v>
      </c>
      <c r="E386" t="s">
        <v>294</v>
      </c>
      <c r="F386" s="4" t="s">
        <v>119</v>
      </c>
      <c r="G386" s="4" t="s">
        <v>119</v>
      </c>
      <c r="H386" s="4" t="s">
        <v>148</v>
      </c>
      <c r="I386" s="4" t="s">
        <v>435</v>
      </c>
      <c r="J386" t="s">
        <v>230</v>
      </c>
      <c r="K386" s="4" t="s">
        <v>95</v>
      </c>
      <c r="L386" t="s">
        <v>57</v>
      </c>
      <c r="M386">
        <v>15</v>
      </c>
      <c r="N386"/>
      <c r="O386"/>
      <c r="P386" t="s">
        <v>79</v>
      </c>
      <c r="Q386"/>
      <c r="R386" t="s">
        <v>436</v>
      </c>
      <c r="S386" t="s">
        <v>61</v>
      </c>
      <c r="T386" t="s">
        <v>436</v>
      </c>
      <c r="U386" t="s">
        <v>61</v>
      </c>
      <c r="V386"/>
      <c r="W386">
        <v>5.3</v>
      </c>
      <c r="X386" s="4" t="s">
        <v>62</v>
      </c>
      <c r="Y386">
        <v>5.3</v>
      </c>
      <c r="Z386" t="s">
        <v>71</v>
      </c>
      <c r="AA386" t="s">
        <v>71</v>
      </c>
      <c r="AB386" t="s">
        <v>90</v>
      </c>
      <c r="AC386"/>
      <c r="AD386">
        <v>150</v>
      </c>
      <c r="AE386"/>
      <c r="AF386"/>
      <c r="AG386" t="s">
        <v>61</v>
      </c>
      <c r="AH386">
        <v>150</v>
      </c>
      <c r="AI386"/>
      <c r="AJ386"/>
      <c r="AK386" t="s">
        <v>61</v>
      </c>
      <c r="AL386">
        <v>50</v>
      </c>
      <c r="AM386" t="str">
        <f t="shared" si="27"/>
        <v>Significant</v>
      </c>
      <c r="AN386" t="str">
        <f t="shared" si="28"/>
        <v>Low</v>
      </c>
      <c r="AO386"/>
      <c r="AP386"/>
      <c r="AQ386" t="s">
        <v>79</v>
      </c>
      <c r="AR386" s="5"/>
      <c r="AS386"/>
      <c r="AT386"/>
      <c r="AU386"/>
      <c r="AV386"/>
      <c r="AW386" t="s">
        <v>440</v>
      </c>
      <c r="AX386" t="s">
        <v>69</v>
      </c>
      <c r="AY386" t="s">
        <v>69</v>
      </c>
      <c r="AZ386"/>
      <c r="BA386"/>
      <c r="BB386"/>
      <c r="BC386"/>
      <c r="BD386"/>
      <c r="BE386"/>
      <c r="BF386"/>
      <c r="BG386"/>
      <c r="BH386"/>
      <c r="BI386"/>
      <c r="BJ386"/>
      <c r="BK386"/>
      <c r="BL386"/>
      <c r="BM386"/>
      <c r="BN386"/>
      <c r="BO386"/>
      <c r="BP386"/>
      <c r="BQ386"/>
      <c r="BR386"/>
      <c r="BS386"/>
      <c r="BT386"/>
      <c r="BU386"/>
      <c r="BV386"/>
      <c r="BW386"/>
      <c r="BX386"/>
      <c r="BY386"/>
      <c r="BZ386"/>
      <c r="CA386"/>
      <c r="CB386"/>
      <c r="CC386"/>
      <c r="CD386"/>
      <c r="CE386"/>
      <c r="CF386"/>
      <c r="CG386"/>
      <c r="CH386"/>
      <c r="CI386"/>
      <c r="CJ386"/>
      <c r="CK386"/>
      <c r="CL386"/>
      <c r="CM386"/>
      <c r="CN386"/>
      <c r="CO386"/>
      <c r="CP386"/>
    </row>
    <row r="387" spans="1:94" s="8" customFormat="1">
      <c r="A387" t="s">
        <v>434</v>
      </c>
      <c r="B387" t="str">
        <f t="shared" si="26"/>
        <v xml:space="preserve"> 2009</v>
      </c>
      <c r="C387" t="s">
        <v>49</v>
      </c>
      <c r="D387" t="s">
        <v>50</v>
      </c>
      <c r="E387" t="s">
        <v>294</v>
      </c>
      <c r="F387" s="4" t="s">
        <v>119</v>
      </c>
      <c r="G387" s="4" t="s">
        <v>119</v>
      </c>
      <c r="H387" s="4" t="s">
        <v>148</v>
      </c>
      <c r="I387" s="4" t="s">
        <v>435</v>
      </c>
      <c r="J387" t="s">
        <v>230</v>
      </c>
      <c r="K387" s="4" t="s">
        <v>95</v>
      </c>
      <c r="L387" t="s">
        <v>57</v>
      </c>
      <c r="M387">
        <v>15</v>
      </c>
      <c r="N387"/>
      <c r="O387"/>
      <c r="P387" t="s">
        <v>79</v>
      </c>
      <c r="Q387"/>
      <c r="R387" t="s">
        <v>436</v>
      </c>
      <c r="S387" t="s">
        <v>61</v>
      </c>
      <c r="T387" t="s">
        <v>436</v>
      </c>
      <c r="U387" t="s">
        <v>61</v>
      </c>
      <c r="V387"/>
      <c r="W387">
        <v>6.58</v>
      </c>
      <c r="X387" s="4" t="s">
        <v>62</v>
      </c>
      <c r="Y387">
        <v>6.58</v>
      </c>
      <c r="Z387" t="s">
        <v>71</v>
      </c>
      <c r="AA387" t="s">
        <v>71</v>
      </c>
      <c r="AB387" t="s">
        <v>90</v>
      </c>
      <c r="AC387"/>
      <c r="AD387">
        <v>50</v>
      </c>
      <c r="AE387"/>
      <c r="AF387"/>
      <c r="AG387" t="s">
        <v>61</v>
      </c>
      <c r="AH387">
        <v>50</v>
      </c>
      <c r="AI387"/>
      <c r="AJ387"/>
      <c r="AK387" t="s">
        <v>61</v>
      </c>
      <c r="AL387">
        <v>50</v>
      </c>
      <c r="AM387" t="str">
        <f t="shared" si="27"/>
        <v>Significant</v>
      </c>
      <c r="AN387" t="str">
        <f t="shared" si="28"/>
        <v>Low</v>
      </c>
      <c r="AO387"/>
      <c r="AP387"/>
      <c r="AQ387" t="s">
        <v>79</v>
      </c>
      <c r="AR387" s="5"/>
      <c r="AS387"/>
      <c r="AT387"/>
      <c r="AU387"/>
      <c r="AV387"/>
      <c r="AW387" t="s">
        <v>440</v>
      </c>
      <c r="AX387" t="s">
        <v>69</v>
      </c>
      <c r="AY387" t="s">
        <v>69</v>
      </c>
      <c r="AZ387"/>
      <c r="BA387"/>
      <c r="BB387"/>
      <c r="BC387"/>
      <c r="BD387"/>
      <c r="BE387"/>
      <c r="BF387"/>
      <c r="BG387"/>
      <c r="BH387"/>
      <c r="BI387"/>
      <c r="BJ387"/>
      <c r="BK387"/>
      <c r="BL387"/>
      <c r="BM387"/>
      <c r="BN387"/>
      <c r="BO387"/>
      <c r="BP387"/>
      <c r="BQ387"/>
      <c r="BR387"/>
      <c r="BS387"/>
      <c r="BT387"/>
      <c r="BU387"/>
      <c r="BV387"/>
      <c r="BW387"/>
      <c r="BX387"/>
      <c r="BY387"/>
      <c r="BZ387"/>
      <c r="CA387"/>
      <c r="CB387"/>
      <c r="CC387"/>
      <c r="CD387"/>
      <c r="CE387"/>
      <c r="CF387"/>
      <c r="CG387"/>
      <c r="CH387"/>
      <c r="CI387"/>
      <c r="CJ387"/>
      <c r="CK387"/>
      <c r="CL387"/>
      <c r="CM387"/>
      <c r="CN387"/>
      <c r="CO387"/>
      <c r="CP387"/>
    </row>
    <row r="388" spans="1:94" s="8" customFormat="1">
      <c r="A388" t="s">
        <v>434</v>
      </c>
      <c r="B388" t="str">
        <f t="shared" si="26"/>
        <v xml:space="preserve"> 2009</v>
      </c>
      <c r="C388" t="s">
        <v>49</v>
      </c>
      <c r="D388" t="s">
        <v>50</v>
      </c>
      <c r="E388" t="s">
        <v>294</v>
      </c>
      <c r="F388" s="4" t="s">
        <v>119</v>
      </c>
      <c r="G388" s="4" t="s">
        <v>119</v>
      </c>
      <c r="H388" s="4" t="s">
        <v>148</v>
      </c>
      <c r="I388" s="4" t="s">
        <v>435</v>
      </c>
      <c r="J388" t="s">
        <v>230</v>
      </c>
      <c r="K388" s="4" t="s">
        <v>95</v>
      </c>
      <c r="L388" t="s">
        <v>57</v>
      </c>
      <c r="M388">
        <v>15</v>
      </c>
      <c r="N388"/>
      <c r="O388"/>
      <c r="P388" t="s">
        <v>79</v>
      </c>
      <c r="Q388"/>
      <c r="R388" t="s">
        <v>436</v>
      </c>
      <c r="S388" t="s">
        <v>61</v>
      </c>
      <c r="T388" t="s">
        <v>436</v>
      </c>
      <c r="U388" t="s">
        <v>61</v>
      </c>
      <c r="V388"/>
      <c r="W388">
        <v>6.5</v>
      </c>
      <c r="X388" s="4" t="s">
        <v>62</v>
      </c>
      <c r="Y388">
        <v>6.5</v>
      </c>
      <c r="Z388" t="s">
        <v>71</v>
      </c>
      <c r="AA388" t="s">
        <v>71</v>
      </c>
      <c r="AB388" t="s">
        <v>90</v>
      </c>
      <c r="AC388"/>
      <c r="AD388">
        <v>75</v>
      </c>
      <c r="AE388"/>
      <c r="AF388"/>
      <c r="AG388" t="s">
        <v>61</v>
      </c>
      <c r="AH388">
        <v>75</v>
      </c>
      <c r="AI388"/>
      <c r="AJ388"/>
      <c r="AK388" t="s">
        <v>61</v>
      </c>
      <c r="AL388">
        <v>50</v>
      </c>
      <c r="AM388" t="str">
        <f t="shared" si="27"/>
        <v>Significant</v>
      </c>
      <c r="AN388" t="str">
        <f t="shared" si="28"/>
        <v>Low</v>
      </c>
      <c r="AO388"/>
      <c r="AP388"/>
      <c r="AQ388" t="s">
        <v>79</v>
      </c>
      <c r="AR388" s="5"/>
      <c r="AS388"/>
      <c r="AT388"/>
      <c r="AU388"/>
      <c r="AV388"/>
      <c r="AW388" t="s">
        <v>440</v>
      </c>
      <c r="AX388" t="s">
        <v>69</v>
      </c>
      <c r="AY388" t="s">
        <v>69</v>
      </c>
      <c r="AZ388"/>
      <c r="BA388"/>
      <c r="BB388"/>
      <c r="BC388"/>
      <c r="BD388"/>
      <c r="BE388"/>
      <c r="BF388"/>
      <c r="BG388"/>
      <c r="BH388"/>
      <c r="BI388"/>
      <c r="BJ388"/>
      <c r="BK388"/>
      <c r="BL388"/>
      <c r="BM388"/>
      <c r="BN388"/>
      <c r="BO388"/>
      <c r="BP388"/>
      <c r="BQ388"/>
      <c r="BR388"/>
      <c r="BS388"/>
      <c r="BT388"/>
      <c r="BU388"/>
      <c r="BV388"/>
      <c r="BW388"/>
      <c r="BX388"/>
      <c r="BY388"/>
      <c r="BZ388"/>
      <c r="CA388"/>
      <c r="CB388"/>
      <c r="CC388"/>
      <c r="CD388"/>
      <c r="CE388"/>
      <c r="CF388"/>
      <c r="CG388"/>
      <c r="CH388"/>
      <c r="CI388"/>
      <c r="CJ388"/>
      <c r="CK388"/>
      <c r="CL388"/>
      <c r="CM388"/>
      <c r="CN388"/>
      <c r="CO388"/>
      <c r="CP388"/>
    </row>
    <row r="389" spans="1:94" s="8" customFormat="1">
      <c r="A389" t="s">
        <v>434</v>
      </c>
      <c r="B389" t="str">
        <f t="shared" si="26"/>
        <v xml:space="preserve"> 2009</v>
      </c>
      <c r="C389" t="s">
        <v>49</v>
      </c>
      <c r="D389" t="s">
        <v>50</v>
      </c>
      <c r="E389" t="s">
        <v>294</v>
      </c>
      <c r="F389" s="4" t="s">
        <v>119</v>
      </c>
      <c r="G389" s="4" t="s">
        <v>119</v>
      </c>
      <c r="H389" s="4" t="s">
        <v>148</v>
      </c>
      <c r="I389" s="4" t="s">
        <v>435</v>
      </c>
      <c r="J389" t="s">
        <v>230</v>
      </c>
      <c r="K389" s="4" t="s">
        <v>95</v>
      </c>
      <c r="L389" t="s">
        <v>57</v>
      </c>
      <c r="M389">
        <v>15</v>
      </c>
      <c r="N389"/>
      <c r="O389"/>
      <c r="P389" t="s">
        <v>79</v>
      </c>
      <c r="Q389"/>
      <c r="R389" t="s">
        <v>436</v>
      </c>
      <c r="S389" t="s">
        <v>61</v>
      </c>
      <c r="T389" t="s">
        <v>436</v>
      </c>
      <c r="U389" t="s">
        <v>61</v>
      </c>
      <c r="V389"/>
      <c r="W389">
        <v>6.25</v>
      </c>
      <c r="X389" s="4" t="s">
        <v>62</v>
      </c>
      <c r="Y389">
        <v>6.25</v>
      </c>
      <c r="Z389" t="s">
        <v>71</v>
      </c>
      <c r="AA389" t="s">
        <v>71</v>
      </c>
      <c r="AB389" t="s">
        <v>90</v>
      </c>
      <c r="AC389"/>
      <c r="AD389">
        <v>100</v>
      </c>
      <c r="AE389"/>
      <c r="AF389"/>
      <c r="AG389" t="s">
        <v>61</v>
      </c>
      <c r="AH389">
        <v>100</v>
      </c>
      <c r="AI389"/>
      <c r="AJ389"/>
      <c r="AK389" t="s">
        <v>61</v>
      </c>
      <c r="AL389">
        <v>50</v>
      </c>
      <c r="AM389" t="str">
        <f t="shared" si="27"/>
        <v>Significant</v>
      </c>
      <c r="AN389" t="str">
        <f t="shared" si="28"/>
        <v>Low</v>
      </c>
      <c r="AO389"/>
      <c r="AP389"/>
      <c r="AQ389" t="s">
        <v>79</v>
      </c>
      <c r="AR389" s="5"/>
      <c r="AS389"/>
      <c r="AT389"/>
      <c r="AU389"/>
      <c r="AV389"/>
      <c r="AW389" t="s">
        <v>440</v>
      </c>
      <c r="AX389" t="s">
        <v>69</v>
      </c>
      <c r="AY389" t="s">
        <v>69</v>
      </c>
      <c r="AZ389"/>
      <c r="BA389"/>
      <c r="BB389"/>
      <c r="BC389"/>
      <c r="BD389"/>
      <c r="BE389"/>
      <c r="BF389"/>
      <c r="BG389"/>
      <c r="BH389"/>
      <c r="BI389"/>
      <c r="BJ389"/>
      <c r="BK389"/>
      <c r="BL389"/>
      <c r="BM389"/>
      <c r="BN389"/>
      <c r="BO389"/>
      <c r="BP389"/>
      <c r="BQ389"/>
      <c r="BR389"/>
      <c r="BS389"/>
      <c r="BT389"/>
      <c r="BU389"/>
      <c r="BV389"/>
      <c r="BW389"/>
      <c r="BX389"/>
      <c r="BY389"/>
      <c r="BZ389"/>
      <c r="CA389"/>
      <c r="CB389"/>
      <c r="CC389"/>
      <c r="CD389"/>
      <c r="CE389"/>
      <c r="CF389"/>
      <c r="CG389"/>
      <c r="CH389"/>
      <c r="CI389"/>
      <c r="CJ389"/>
      <c r="CK389"/>
      <c r="CL389"/>
      <c r="CM389"/>
      <c r="CN389"/>
      <c r="CO389"/>
      <c r="CP389"/>
    </row>
    <row r="390" spans="1:94" s="8" customFormat="1">
      <c r="A390" t="s">
        <v>434</v>
      </c>
      <c r="B390" t="str">
        <f t="shared" si="26"/>
        <v xml:space="preserve"> 2009</v>
      </c>
      <c r="C390" t="s">
        <v>49</v>
      </c>
      <c r="D390" t="s">
        <v>50</v>
      </c>
      <c r="E390" t="s">
        <v>294</v>
      </c>
      <c r="F390" s="4" t="s">
        <v>119</v>
      </c>
      <c r="G390" s="4" t="s">
        <v>119</v>
      </c>
      <c r="H390" s="4" t="s">
        <v>148</v>
      </c>
      <c r="I390" s="4" t="s">
        <v>435</v>
      </c>
      <c r="J390" t="s">
        <v>230</v>
      </c>
      <c r="K390" s="4" t="s">
        <v>95</v>
      </c>
      <c r="L390" t="s">
        <v>57</v>
      </c>
      <c r="M390">
        <v>15</v>
      </c>
      <c r="N390"/>
      <c r="O390"/>
      <c r="P390" t="s">
        <v>79</v>
      </c>
      <c r="Q390"/>
      <c r="R390" t="s">
        <v>436</v>
      </c>
      <c r="S390" t="s">
        <v>61</v>
      </c>
      <c r="T390" t="s">
        <v>436</v>
      </c>
      <c r="U390" t="s">
        <v>61</v>
      </c>
      <c r="V390"/>
      <c r="W390">
        <v>5.42</v>
      </c>
      <c r="X390" s="4" t="s">
        <v>62</v>
      </c>
      <c r="Y390">
        <v>5.42</v>
      </c>
      <c r="Z390" t="s">
        <v>71</v>
      </c>
      <c r="AA390" t="s">
        <v>71</v>
      </c>
      <c r="AB390" t="s">
        <v>90</v>
      </c>
      <c r="AC390"/>
      <c r="AD390">
        <v>150</v>
      </c>
      <c r="AE390"/>
      <c r="AF390"/>
      <c r="AG390" t="s">
        <v>61</v>
      </c>
      <c r="AH390">
        <v>150</v>
      </c>
      <c r="AI390"/>
      <c r="AJ390"/>
      <c r="AK390" t="s">
        <v>61</v>
      </c>
      <c r="AL390">
        <v>50</v>
      </c>
      <c r="AM390" t="str">
        <f t="shared" si="27"/>
        <v>Significant</v>
      </c>
      <c r="AN390" t="str">
        <f t="shared" si="28"/>
        <v>Low</v>
      </c>
      <c r="AO390"/>
      <c r="AP390"/>
      <c r="AQ390" t="s">
        <v>79</v>
      </c>
      <c r="AR390" s="5"/>
      <c r="AS390"/>
      <c r="AT390"/>
      <c r="AU390"/>
      <c r="AV390"/>
      <c r="AW390" t="s">
        <v>440</v>
      </c>
      <c r="AX390" t="s">
        <v>69</v>
      </c>
      <c r="AY390" t="s">
        <v>69</v>
      </c>
      <c r="AZ390"/>
      <c r="BA390"/>
      <c r="BB390"/>
      <c r="BC390"/>
      <c r="BD390"/>
      <c r="BE390"/>
      <c r="BF390"/>
      <c r="BG390"/>
      <c r="BH390"/>
      <c r="BI390"/>
      <c r="BJ390"/>
      <c r="BK390"/>
      <c r="BL390"/>
      <c r="BM390"/>
      <c r="BN390"/>
      <c r="BO390"/>
      <c r="BP390"/>
      <c r="BQ390"/>
      <c r="BR390"/>
      <c r="BS390"/>
      <c r="BT390"/>
      <c r="BU390"/>
      <c r="BV390"/>
      <c r="BW390"/>
      <c r="BX390"/>
      <c r="BY390"/>
      <c r="BZ390"/>
      <c r="CA390"/>
      <c r="CB390"/>
      <c r="CC390"/>
      <c r="CD390"/>
      <c r="CE390"/>
      <c r="CF390"/>
      <c r="CG390"/>
      <c r="CH390"/>
      <c r="CI390"/>
      <c r="CJ390"/>
      <c r="CK390"/>
      <c r="CL390"/>
      <c r="CM390"/>
      <c r="CN390"/>
      <c r="CO390"/>
      <c r="CP390"/>
    </row>
    <row r="391" spans="1:94" s="8" customFormat="1">
      <c r="A391" t="s">
        <v>441</v>
      </c>
      <c r="B391" t="str">
        <f t="shared" si="26"/>
        <v xml:space="preserve"> 2007</v>
      </c>
      <c r="C391" t="s">
        <v>102</v>
      </c>
      <c r="D391" s="4" t="s">
        <v>442</v>
      </c>
      <c r="E391" t="s">
        <v>443</v>
      </c>
      <c r="F391" t="s">
        <v>444</v>
      </c>
      <c r="G391" t="s">
        <v>444</v>
      </c>
      <c r="H391" t="s">
        <v>75</v>
      </c>
      <c r="I391" s="4" t="s">
        <v>76</v>
      </c>
      <c r="J391" t="s">
        <v>77</v>
      </c>
      <c r="K391" s="4" t="s">
        <v>231</v>
      </c>
      <c r="L391" t="s">
        <v>57</v>
      </c>
      <c r="M391">
        <v>15</v>
      </c>
      <c r="N391"/>
      <c r="O391">
        <v>17.5</v>
      </c>
      <c r="P391" t="s">
        <v>79</v>
      </c>
      <c r="Q391">
        <v>1</v>
      </c>
      <c r="R391">
        <v>100</v>
      </c>
      <c r="S391" t="s">
        <v>445</v>
      </c>
      <c r="T391">
        <v>100</v>
      </c>
      <c r="U391" t="s">
        <v>445</v>
      </c>
      <c r="V391">
        <v>42</v>
      </c>
      <c r="W391">
        <v>6</v>
      </c>
      <c r="X391" t="s">
        <v>162</v>
      </c>
      <c r="Y391">
        <v>42</v>
      </c>
      <c r="Z391" t="s">
        <v>371</v>
      </c>
      <c r="AA391" t="s">
        <v>446</v>
      </c>
      <c r="AB391"/>
      <c r="AC391"/>
      <c r="AD391"/>
      <c r="AE391"/>
      <c r="AF391"/>
      <c r="AG391"/>
      <c r="AH391"/>
      <c r="AI391"/>
      <c r="AJ391"/>
      <c r="AK391"/>
      <c r="AL391"/>
      <c r="AM391" t="s">
        <v>65</v>
      </c>
      <c r="AN391" t="s">
        <v>66</v>
      </c>
      <c r="AO391" t="s">
        <v>65</v>
      </c>
      <c r="AP391" t="s">
        <v>66</v>
      </c>
      <c r="AQ391" t="s">
        <v>79</v>
      </c>
      <c r="AR391" s="5"/>
      <c r="AS391"/>
      <c r="AT391"/>
      <c r="AU391"/>
      <c r="AV391"/>
      <c r="AW391"/>
      <c r="AX391" t="s">
        <v>69</v>
      </c>
      <c r="AY391" t="s">
        <v>69</v>
      </c>
      <c r="AZ391"/>
      <c r="BA391"/>
      <c r="BB391"/>
      <c r="BC391"/>
      <c r="BD391"/>
      <c r="BE391"/>
      <c r="BF391"/>
      <c r="BG391"/>
      <c r="BH391"/>
      <c r="BI391"/>
      <c r="BJ391"/>
      <c r="BK391"/>
      <c r="BL391"/>
      <c r="BM391"/>
      <c r="BN391"/>
      <c r="BO391"/>
      <c r="BP391"/>
      <c r="BQ391"/>
      <c r="BR391"/>
      <c r="BS391"/>
      <c r="BT391"/>
      <c r="BU391"/>
      <c r="BV391"/>
      <c r="BW391"/>
      <c r="BX391"/>
      <c r="BY391"/>
      <c r="BZ391"/>
      <c r="CA391"/>
      <c r="CB391"/>
      <c r="CC391"/>
      <c r="CD391"/>
      <c r="CE391"/>
      <c r="CF391"/>
      <c r="CG391"/>
      <c r="CH391"/>
      <c r="CI391"/>
      <c r="CJ391"/>
      <c r="CK391"/>
      <c r="CL391"/>
      <c r="CM391"/>
      <c r="CN391"/>
      <c r="CO391"/>
      <c r="CP391"/>
    </row>
    <row r="392" spans="1:94" s="8" customFormat="1" ht="223.5" customHeight="1">
      <c r="A392" t="s">
        <v>441</v>
      </c>
      <c r="B392" t="str">
        <f t="shared" si="26"/>
        <v xml:space="preserve"> 2007</v>
      </c>
      <c r="C392" t="s">
        <v>102</v>
      </c>
      <c r="D392" s="4" t="s">
        <v>442</v>
      </c>
      <c r="E392" t="s">
        <v>447</v>
      </c>
      <c r="F392" t="s">
        <v>448</v>
      </c>
      <c r="G392" t="s">
        <v>448</v>
      </c>
      <c r="H392" t="s">
        <v>75</v>
      </c>
      <c r="I392" s="4" t="s">
        <v>76</v>
      </c>
      <c r="J392" t="s">
        <v>77</v>
      </c>
      <c r="K392" s="4" t="s">
        <v>231</v>
      </c>
      <c r="L392" t="s">
        <v>57</v>
      </c>
      <c r="M392">
        <v>15</v>
      </c>
      <c r="N392"/>
      <c r="O392">
        <v>17.5</v>
      </c>
      <c r="P392" t="s">
        <v>79</v>
      </c>
      <c r="Q392">
        <v>1</v>
      </c>
      <c r="R392">
        <v>100</v>
      </c>
      <c r="S392" t="s">
        <v>445</v>
      </c>
      <c r="T392">
        <v>100</v>
      </c>
      <c r="U392" t="s">
        <v>445</v>
      </c>
      <c r="V392">
        <v>42</v>
      </c>
      <c r="W392">
        <v>6</v>
      </c>
      <c r="X392" t="s">
        <v>162</v>
      </c>
      <c r="Y392">
        <v>42</v>
      </c>
      <c r="Z392" t="s">
        <v>371</v>
      </c>
      <c r="AA392" t="s">
        <v>446</v>
      </c>
      <c r="AB392"/>
      <c r="AC392"/>
      <c r="AD392"/>
      <c r="AE392"/>
      <c r="AF392"/>
      <c r="AG392"/>
      <c r="AH392"/>
      <c r="AI392"/>
      <c r="AJ392"/>
      <c r="AK392"/>
      <c r="AL392"/>
      <c r="AM392" t="s">
        <v>65</v>
      </c>
      <c r="AN392" t="s">
        <v>66</v>
      </c>
      <c r="AO392" t="s">
        <v>65</v>
      </c>
      <c r="AP392" t="s">
        <v>66</v>
      </c>
      <c r="AQ392" t="s">
        <v>79</v>
      </c>
      <c r="AR392" s="6" t="s">
        <v>449</v>
      </c>
      <c r="AS392"/>
      <c r="AT392"/>
      <c r="AU392"/>
      <c r="AV392"/>
      <c r="AW392"/>
      <c r="AX392" t="s">
        <v>69</v>
      </c>
      <c r="AY392" t="s">
        <v>69</v>
      </c>
      <c r="AZ392"/>
      <c r="BA392"/>
      <c r="BB392"/>
      <c r="BC392"/>
      <c r="BD392"/>
      <c r="BE392"/>
      <c r="BF392"/>
      <c r="BG392"/>
      <c r="BH392"/>
      <c r="BI392"/>
      <c r="BJ392"/>
      <c r="BK392"/>
      <c r="BL392"/>
      <c r="BM392"/>
      <c r="BN392"/>
      <c r="BO392"/>
      <c r="BP392"/>
      <c r="BQ392"/>
      <c r="BR392"/>
      <c r="BS392"/>
      <c r="BT392"/>
      <c r="BU392"/>
      <c r="BV392"/>
      <c r="BW392"/>
      <c r="BX392"/>
      <c r="BY392"/>
      <c r="BZ392"/>
      <c r="CA392"/>
      <c r="CB392"/>
      <c r="CC392"/>
      <c r="CD392"/>
      <c r="CE392"/>
      <c r="CF392"/>
      <c r="CG392"/>
      <c r="CH392"/>
      <c r="CI392"/>
      <c r="CJ392"/>
      <c r="CK392"/>
      <c r="CL392"/>
      <c r="CM392"/>
      <c r="CN392"/>
      <c r="CO392"/>
      <c r="CP392"/>
    </row>
    <row r="393" spans="1:94" s="8" customFormat="1">
      <c r="A393" t="s">
        <v>441</v>
      </c>
      <c r="B393" t="str">
        <f t="shared" si="26"/>
        <v xml:space="preserve"> 2007</v>
      </c>
      <c r="C393" t="s">
        <v>102</v>
      </c>
      <c r="D393" t="s">
        <v>173</v>
      </c>
      <c r="E393"/>
      <c r="F393" t="s">
        <v>450</v>
      </c>
      <c r="G393" t="s">
        <v>450</v>
      </c>
      <c r="H393" t="s">
        <v>75</v>
      </c>
      <c r="I393" s="4" t="s">
        <v>76</v>
      </c>
      <c r="J393" t="s">
        <v>77</v>
      </c>
      <c r="K393" s="4" t="s">
        <v>231</v>
      </c>
      <c r="L393" t="s">
        <v>57</v>
      </c>
      <c r="M393"/>
      <c r="N393"/>
      <c r="O393"/>
      <c r="P393" t="s">
        <v>79</v>
      </c>
      <c r="Q393"/>
      <c r="R393" t="s">
        <v>451</v>
      </c>
      <c r="S393" t="s">
        <v>445</v>
      </c>
      <c r="T393" t="s">
        <v>451</v>
      </c>
      <c r="U393" t="s">
        <v>445</v>
      </c>
      <c r="V393">
        <v>152</v>
      </c>
      <c r="W393">
        <v>1</v>
      </c>
      <c r="X393" t="s">
        <v>346</v>
      </c>
      <c r="Y393">
        <v>30</v>
      </c>
      <c r="Z393" t="s">
        <v>371</v>
      </c>
      <c r="AA393" t="s">
        <v>446</v>
      </c>
      <c r="AB393"/>
      <c r="AC393"/>
      <c r="AD393"/>
      <c r="AE393"/>
      <c r="AF393"/>
      <c r="AG393"/>
      <c r="AH393"/>
      <c r="AI393"/>
      <c r="AJ393"/>
      <c r="AK393"/>
      <c r="AL393"/>
      <c r="AM393" t="s">
        <v>65</v>
      </c>
      <c r="AN393" t="s">
        <v>66</v>
      </c>
      <c r="AO393" t="s">
        <v>65</v>
      </c>
      <c r="AP393" t="s">
        <v>66</v>
      </c>
      <c r="AQ393" t="s">
        <v>79</v>
      </c>
      <c r="AR393" s="5"/>
      <c r="AS393"/>
      <c r="AT393"/>
      <c r="AU393"/>
      <c r="AV393"/>
      <c r="AW393" t="s">
        <v>452</v>
      </c>
      <c r="AX393" t="s">
        <v>69</v>
      </c>
      <c r="AY393" t="s">
        <v>69</v>
      </c>
      <c r="AZ393"/>
      <c r="BA393"/>
      <c r="BB393"/>
      <c r="BC393"/>
      <c r="BD393"/>
      <c r="BE393"/>
      <c r="BF393"/>
      <c r="BG393"/>
      <c r="BH393"/>
      <c r="BI393"/>
      <c r="BJ393"/>
      <c r="BK393"/>
      <c r="BL393"/>
      <c r="BM393"/>
      <c r="BN393"/>
      <c r="BO393"/>
      <c r="BP393"/>
      <c r="BQ393"/>
      <c r="BR393"/>
      <c r="BS393"/>
      <c r="BT393"/>
      <c r="BU393"/>
      <c r="BV393"/>
      <c r="BW393"/>
      <c r="BX393"/>
      <c r="BY393"/>
      <c r="BZ393"/>
      <c r="CA393"/>
      <c r="CB393"/>
      <c r="CC393"/>
      <c r="CD393"/>
      <c r="CE393"/>
      <c r="CF393"/>
      <c r="CG393"/>
      <c r="CH393"/>
      <c r="CI393"/>
      <c r="CJ393"/>
      <c r="CK393"/>
      <c r="CL393"/>
      <c r="CM393"/>
      <c r="CN393"/>
      <c r="CO393"/>
      <c r="CP393"/>
    </row>
    <row r="394" spans="1:94" s="8" customFormat="1">
      <c r="A394" t="s">
        <v>441</v>
      </c>
      <c r="B394" t="str">
        <f t="shared" si="26"/>
        <v xml:space="preserve"> 2007</v>
      </c>
      <c r="C394" t="s">
        <v>102</v>
      </c>
      <c r="D394" t="s">
        <v>173</v>
      </c>
      <c r="E394"/>
      <c r="F394" t="s">
        <v>450</v>
      </c>
      <c r="G394" t="s">
        <v>450</v>
      </c>
      <c r="H394" t="s">
        <v>75</v>
      </c>
      <c r="I394" s="4" t="s">
        <v>76</v>
      </c>
      <c r="J394" t="s">
        <v>77</v>
      </c>
      <c r="K394" s="4" t="s">
        <v>231</v>
      </c>
      <c r="L394" t="s">
        <v>57</v>
      </c>
      <c r="M394"/>
      <c r="N394"/>
      <c r="O394"/>
      <c r="P394" t="s">
        <v>453</v>
      </c>
      <c r="Q394"/>
      <c r="R394" t="s">
        <v>451</v>
      </c>
      <c r="S394" t="s">
        <v>445</v>
      </c>
      <c r="T394" t="s">
        <v>451</v>
      </c>
      <c r="U394" t="s">
        <v>445</v>
      </c>
      <c r="V394">
        <v>152</v>
      </c>
      <c r="W394">
        <v>1</v>
      </c>
      <c r="X394" t="s">
        <v>346</v>
      </c>
      <c r="Y394">
        <v>30</v>
      </c>
      <c r="Z394" t="s">
        <v>371</v>
      </c>
      <c r="AA394" t="s">
        <v>446</v>
      </c>
      <c r="AB394"/>
      <c r="AC394"/>
      <c r="AD394"/>
      <c r="AE394"/>
      <c r="AF394"/>
      <c r="AG394"/>
      <c r="AH394"/>
      <c r="AI394"/>
      <c r="AJ394"/>
      <c r="AK394"/>
      <c r="AL394"/>
      <c r="AM394" t="s">
        <v>65</v>
      </c>
      <c r="AN394" t="s">
        <v>66</v>
      </c>
      <c r="AO394" t="s">
        <v>65</v>
      </c>
      <c r="AP394" t="s">
        <v>66</v>
      </c>
      <c r="AQ394" t="s">
        <v>454</v>
      </c>
      <c r="AR394" s="5"/>
      <c r="AS394"/>
      <c r="AT394"/>
      <c r="AU394"/>
      <c r="AV394"/>
      <c r="AW394" t="s">
        <v>452</v>
      </c>
      <c r="AX394" t="s">
        <v>69</v>
      </c>
      <c r="AY394" t="s">
        <v>69</v>
      </c>
      <c r="AZ394"/>
      <c r="BA394"/>
      <c r="BB394"/>
      <c r="BC394"/>
      <c r="BD394"/>
      <c r="BE394"/>
      <c r="BF394"/>
      <c r="BG394"/>
      <c r="BH394"/>
      <c r="BI394"/>
      <c r="BJ394"/>
      <c r="BK394"/>
      <c r="BL394"/>
      <c r="BM394"/>
      <c r="BN394"/>
      <c r="BO394"/>
      <c r="BP394"/>
      <c r="BQ394"/>
      <c r="BR394"/>
      <c r="BS394"/>
      <c r="BT394"/>
      <c r="BU394"/>
      <c r="BV394"/>
      <c r="BW394"/>
      <c r="BX394"/>
      <c r="BY394"/>
      <c r="BZ394"/>
      <c r="CA394"/>
      <c r="CB394"/>
      <c r="CC394"/>
      <c r="CD394"/>
      <c r="CE394"/>
      <c r="CF394"/>
      <c r="CG394"/>
      <c r="CH394"/>
      <c r="CI394"/>
      <c r="CJ394"/>
      <c r="CK394"/>
      <c r="CL394"/>
      <c r="CM394"/>
      <c r="CN394"/>
      <c r="CO394"/>
      <c r="CP394"/>
    </row>
    <row r="395" spans="1:94" s="8" customFormat="1">
      <c r="A395" t="s">
        <v>441</v>
      </c>
      <c r="B395" t="str">
        <f t="shared" si="26"/>
        <v xml:space="preserve"> 2007</v>
      </c>
      <c r="C395" t="s">
        <v>102</v>
      </c>
      <c r="D395" t="s">
        <v>173</v>
      </c>
      <c r="E395"/>
      <c r="F395" t="s">
        <v>450</v>
      </c>
      <c r="G395" t="s">
        <v>450</v>
      </c>
      <c r="H395" t="s">
        <v>75</v>
      </c>
      <c r="I395" s="4" t="s">
        <v>76</v>
      </c>
      <c r="J395" t="s">
        <v>77</v>
      </c>
      <c r="K395" s="4" t="s">
        <v>231</v>
      </c>
      <c r="L395" t="s">
        <v>57</v>
      </c>
      <c r="M395"/>
      <c r="N395"/>
      <c r="O395"/>
      <c r="P395" t="s">
        <v>79</v>
      </c>
      <c r="Q395"/>
      <c r="R395" t="s">
        <v>455</v>
      </c>
      <c r="S395" t="s">
        <v>445</v>
      </c>
      <c r="T395" t="s">
        <v>455</v>
      </c>
      <c r="U395" t="s">
        <v>445</v>
      </c>
      <c r="V395">
        <v>152</v>
      </c>
      <c r="W395">
        <v>1</v>
      </c>
      <c r="X395" t="s">
        <v>346</v>
      </c>
      <c r="Y395">
        <v>30</v>
      </c>
      <c r="Z395" t="s">
        <v>371</v>
      </c>
      <c r="AA395" t="s">
        <v>446</v>
      </c>
      <c r="AB395"/>
      <c r="AC395"/>
      <c r="AD395"/>
      <c r="AE395"/>
      <c r="AF395"/>
      <c r="AG395"/>
      <c r="AH395"/>
      <c r="AI395"/>
      <c r="AJ395"/>
      <c r="AK395"/>
      <c r="AL395"/>
      <c r="AM395" t="s">
        <v>65</v>
      </c>
      <c r="AN395" t="s">
        <v>66</v>
      </c>
      <c r="AO395"/>
      <c r="AP395"/>
      <c r="AQ395" t="s">
        <v>79</v>
      </c>
      <c r="AR395" s="5"/>
      <c r="AS395"/>
      <c r="AT395"/>
      <c r="AU395"/>
      <c r="AV395"/>
      <c r="AW395" t="s">
        <v>456</v>
      </c>
      <c r="AX395" t="s">
        <v>69</v>
      </c>
      <c r="AY395" t="s">
        <v>69</v>
      </c>
      <c r="AZ395"/>
      <c r="BA395"/>
      <c r="BB395"/>
      <c r="BC395"/>
      <c r="BD395"/>
      <c r="BE395"/>
      <c r="BF395"/>
      <c r="BG395"/>
      <c r="BH395"/>
      <c r="BI395"/>
      <c r="BJ395"/>
      <c r="BK395"/>
      <c r="BL395"/>
      <c r="BM395"/>
      <c r="BN395"/>
      <c r="BO395"/>
      <c r="BP395"/>
      <c r="BQ395"/>
      <c r="BR395"/>
      <c r="BS395"/>
      <c r="BT395"/>
      <c r="BU395"/>
      <c r="BV395"/>
      <c r="BW395"/>
      <c r="BX395"/>
      <c r="BY395"/>
      <c r="BZ395"/>
      <c r="CA395"/>
      <c r="CB395"/>
      <c r="CC395"/>
      <c r="CD395"/>
      <c r="CE395"/>
      <c r="CF395"/>
      <c r="CG395"/>
      <c r="CH395"/>
      <c r="CI395"/>
      <c r="CJ395"/>
      <c r="CK395"/>
      <c r="CL395"/>
      <c r="CM395"/>
      <c r="CN395"/>
      <c r="CO395"/>
      <c r="CP395"/>
    </row>
    <row r="396" spans="1:94" s="8" customFormat="1">
      <c r="A396" t="s">
        <v>441</v>
      </c>
      <c r="B396" t="str">
        <f t="shared" si="26"/>
        <v xml:space="preserve"> 2007</v>
      </c>
      <c r="C396" t="s">
        <v>102</v>
      </c>
      <c r="D396" t="s">
        <v>173</v>
      </c>
      <c r="E396"/>
      <c r="F396" t="s">
        <v>450</v>
      </c>
      <c r="G396" t="s">
        <v>450</v>
      </c>
      <c r="H396" t="s">
        <v>75</v>
      </c>
      <c r="I396" s="4" t="s">
        <v>76</v>
      </c>
      <c r="J396" t="s">
        <v>77</v>
      </c>
      <c r="K396" s="4" t="s">
        <v>231</v>
      </c>
      <c r="L396" t="s">
        <v>57</v>
      </c>
      <c r="M396"/>
      <c r="N396"/>
      <c r="O396"/>
      <c r="P396" t="s">
        <v>453</v>
      </c>
      <c r="Q396"/>
      <c r="R396" t="s">
        <v>455</v>
      </c>
      <c r="S396" t="s">
        <v>445</v>
      </c>
      <c r="T396" t="s">
        <v>455</v>
      </c>
      <c r="U396" t="s">
        <v>445</v>
      </c>
      <c r="V396">
        <v>152</v>
      </c>
      <c r="W396">
        <v>1</v>
      </c>
      <c r="X396" t="s">
        <v>346</v>
      </c>
      <c r="Y396">
        <v>30</v>
      </c>
      <c r="Z396" t="s">
        <v>371</v>
      </c>
      <c r="AA396" t="s">
        <v>446</v>
      </c>
      <c r="AB396"/>
      <c r="AC396"/>
      <c r="AD396"/>
      <c r="AE396"/>
      <c r="AF396"/>
      <c r="AG396"/>
      <c r="AH396"/>
      <c r="AI396"/>
      <c r="AJ396"/>
      <c r="AK396"/>
      <c r="AL396"/>
      <c r="AM396" t="s">
        <v>65</v>
      </c>
      <c r="AN396" t="s">
        <v>66</v>
      </c>
      <c r="AO396"/>
      <c r="AP396"/>
      <c r="AQ396" t="s">
        <v>454</v>
      </c>
      <c r="AR396" s="5"/>
      <c r="AS396"/>
      <c r="AT396"/>
      <c r="AU396"/>
      <c r="AV396"/>
      <c r="AW396" t="s">
        <v>456</v>
      </c>
      <c r="AX396" t="s">
        <v>69</v>
      </c>
      <c r="AY396" t="s">
        <v>69</v>
      </c>
      <c r="AZ396"/>
      <c r="BA396"/>
      <c r="BB396"/>
      <c r="BC396"/>
      <c r="BD396"/>
      <c r="BE396"/>
      <c r="BF396"/>
      <c r="BG396"/>
      <c r="BH396"/>
      <c r="BI396"/>
      <c r="BJ396"/>
      <c r="BK396"/>
      <c r="BL396"/>
      <c r="BM396"/>
      <c r="BN396"/>
      <c r="BO396"/>
      <c r="BP396"/>
      <c r="BQ396"/>
      <c r="BR396"/>
      <c r="BS396"/>
      <c r="BT396"/>
      <c r="BU396"/>
      <c r="BV396"/>
      <c r="BW396"/>
      <c r="BX396"/>
      <c r="BY396"/>
      <c r="BZ396"/>
      <c r="CA396"/>
      <c r="CB396"/>
      <c r="CC396"/>
      <c r="CD396"/>
      <c r="CE396"/>
      <c r="CF396"/>
      <c r="CG396"/>
      <c r="CH396"/>
      <c r="CI396"/>
      <c r="CJ396"/>
      <c r="CK396"/>
      <c r="CL396"/>
      <c r="CM396"/>
      <c r="CN396"/>
      <c r="CO396"/>
      <c r="CP396"/>
    </row>
    <row r="397" spans="1:94" s="8" customFormat="1" ht="63">
      <c r="A397" t="s">
        <v>457</v>
      </c>
      <c r="B397" t="str">
        <f t="shared" si="26"/>
        <v xml:space="preserve"> 2014</v>
      </c>
      <c r="C397" t="s">
        <v>173</v>
      </c>
      <c r="D397" t="s">
        <v>173</v>
      </c>
      <c r="E397"/>
      <c r="F397" s="4" t="s">
        <v>458</v>
      </c>
      <c r="G397" s="4" t="s">
        <v>459</v>
      </c>
      <c r="H397" t="s">
        <v>75</v>
      </c>
      <c r="I397" s="4" t="s">
        <v>76</v>
      </c>
      <c r="J397" s="4" t="s">
        <v>77</v>
      </c>
      <c r="K397" s="4" t="s">
        <v>460</v>
      </c>
      <c r="L397" t="s">
        <v>57</v>
      </c>
      <c r="M397">
        <v>18</v>
      </c>
      <c r="N397"/>
      <c r="O397">
        <v>12</v>
      </c>
      <c r="P397" t="s">
        <v>79</v>
      </c>
      <c r="Q397" s="4" t="s">
        <v>176</v>
      </c>
      <c r="R397" s="4" t="s">
        <v>176</v>
      </c>
      <c r="S397" s="4" t="s">
        <v>176</v>
      </c>
      <c r="T397" s="4" t="s">
        <v>176</v>
      </c>
      <c r="U397" s="4" t="s">
        <v>176</v>
      </c>
      <c r="V397">
        <v>28</v>
      </c>
      <c r="W397">
        <v>28</v>
      </c>
      <c r="X397" s="4" t="s">
        <v>62</v>
      </c>
      <c r="Y397">
        <v>28</v>
      </c>
      <c r="Z397" t="s">
        <v>63</v>
      </c>
      <c r="AA397" t="s">
        <v>64</v>
      </c>
      <c r="AB397"/>
      <c r="AC397"/>
      <c r="AD397"/>
      <c r="AE397"/>
      <c r="AF397"/>
      <c r="AG397"/>
      <c r="AH397"/>
      <c r="AI397"/>
      <c r="AJ397"/>
      <c r="AK397"/>
      <c r="AL397"/>
      <c r="AM397" t="s">
        <v>65</v>
      </c>
      <c r="AN397" t="s">
        <v>66</v>
      </c>
      <c r="AO397"/>
      <c r="AP397"/>
      <c r="AQ397" t="s">
        <v>79</v>
      </c>
      <c r="AR397" s="5" t="s">
        <v>461</v>
      </c>
      <c r="AS397"/>
      <c r="AT397"/>
      <c r="AU397"/>
      <c r="AV397"/>
      <c r="AW397"/>
      <c r="AX397" t="s">
        <v>69</v>
      </c>
      <c r="AY397" t="s">
        <v>153</v>
      </c>
      <c r="AZ397"/>
      <c r="BA397"/>
      <c r="BB397"/>
      <c r="BC397"/>
      <c r="BD397"/>
      <c r="BE397"/>
      <c r="BF397"/>
      <c r="BG397"/>
      <c r="BH397"/>
      <c r="BI397"/>
      <c r="BJ397"/>
      <c r="BK397"/>
      <c r="BL397"/>
      <c r="BM397"/>
      <c r="BN397"/>
      <c r="BO397"/>
      <c r="BP397"/>
      <c r="BQ397"/>
      <c r="BR397"/>
      <c r="BS397"/>
      <c r="BT397"/>
      <c r="BU397"/>
      <c r="BV397"/>
      <c r="BW397"/>
      <c r="BX397"/>
      <c r="BY397"/>
      <c r="BZ397"/>
      <c r="CA397"/>
      <c r="CB397"/>
      <c r="CC397"/>
      <c r="CD397"/>
      <c r="CE397"/>
      <c r="CF397"/>
      <c r="CG397"/>
      <c r="CH397"/>
      <c r="CI397"/>
      <c r="CJ397"/>
      <c r="CK397"/>
      <c r="CL397"/>
      <c r="CM397"/>
      <c r="CN397"/>
      <c r="CO397"/>
      <c r="CP397"/>
    </row>
    <row r="398" spans="1:94" s="8" customFormat="1">
      <c r="A398" t="s">
        <v>457</v>
      </c>
      <c r="B398" t="str">
        <f t="shared" si="26"/>
        <v xml:space="preserve"> 2014</v>
      </c>
      <c r="C398" t="s">
        <v>173</v>
      </c>
      <c r="D398" t="s">
        <v>173</v>
      </c>
      <c r="E398"/>
      <c r="F398" s="4" t="s">
        <v>458</v>
      </c>
      <c r="G398" s="4" t="s">
        <v>459</v>
      </c>
      <c r="H398" t="s">
        <v>75</v>
      </c>
      <c r="I398" s="4" t="s">
        <v>76</v>
      </c>
      <c r="J398" s="4" t="s">
        <v>77</v>
      </c>
      <c r="K398" s="4" t="s">
        <v>460</v>
      </c>
      <c r="L398" t="s">
        <v>57</v>
      </c>
      <c r="M398">
        <v>18</v>
      </c>
      <c r="N398"/>
      <c r="O398">
        <v>12</v>
      </c>
      <c r="P398" t="s">
        <v>79</v>
      </c>
      <c r="Q398" s="4" t="s">
        <v>176</v>
      </c>
      <c r="R398" s="4" t="s">
        <v>176</v>
      </c>
      <c r="S398" s="4" t="s">
        <v>176</v>
      </c>
      <c r="T398" s="4" t="s">
        <v>176</v>
      </c>
      <c r="U398" s="4" t="s">
        <v>176</v>
      </c>
      <c r="V398">
        <v>28</v>
      </c>
      <c r="W398">
        <v>28</v>
      </c>
      <c r="X398" s="4" t="s">
        <v>62</v>
      </c>
      <c r="Y398">
        <v>28</v>
      </c>
      <c r="Z398" t="s">
        <v>63</v>
      </c>
      <c r="AA398" t="s">
        <v>235</v>
      </c>
      <c r="AB398"/>
      <c r="AC398"/>
      <c r="AD398"/>
      <c r="AE398"/>
      <c r="AF398"/>
      <c r="AG398"/>
      <c r="AH398"/>
      <c r="AI398"/>
      <c r="AJ398"/>
      <c r="AK398"/>
      <c r="AL398"/>
      <c r="AM398" t="s">
        <v>65</v>
      </c>
      <c r="AN398" t="s">
        <v>66</v>
      </c>
      <c r="AO398"/>
      <c r="AP398"/>
      <c r="AQ398" t="s">
        <v>79</v>
      </c>
      <c r="AR398" s="5"/>
      <c r="AS398"/>
      <c r="AT398"/>
      <c r="AU398"/>
      <c r="AV398"/>
      <c r="AW398"/>
      <c r="AX398" t="s">
        <v>69</v>
      </c>
      <c r="AY398" t="s">
        <v>153</v>
      </c>
      <c r="AZ398"/>
      <c r="BA398"/>
      <c r="BB398"/>
      <c r="BC398"/>
      <c r="BD398"/>
      <c r="BE398"/>
      <c r="BF398"/>
      <c r="BG398"/>
      <c r="BH398"/>
      <c r="BI398"/>
      <c r="BJ398"/>
      <c r="BK398"/>
      <c r="BL398"/>
      <c r="BM398"/>
      <c r="BN398"/>
      <c r="BO398"/>
      <c r="BP398"/>
      <c r="BQ398"/>
      <c r="BR398"/>
      <c r="BS398"/>
      <c r="BT398"/>
      <c r="BU398"/>
      <c r="BV398"/>
      <c r="BW398"/>
      <c r="BX398"/>
      <c r="BY398"/>
      <c r="BZ398"/>
      <c r="CA398"/>
      <c r="CB398"/>
      <c r="CC398"/>
      <c r="CD398"/>
      <c r="CE398"/>
      <c r="CF398"/>
      <c r="CG398"/>
      <c r="CH398"/>
      <c r="CI398"/>
      <c r="CJ398"/>
      <c r="CK398"/>
      <c r="CL398"/>
      <c r="CM398"/>
      <c r="CN398"/>
      <c r="CO398"/>
      <c r="CP398"/>
    </row>
    <row r="399" spans="1:94" s="8" customFormat="1">
      <c r="A399" t="s">
        <v>457</v>
      </c>
      <c r="B399" t="str">
        <f t="shared" si="26"/>
        <v xml:space="preserve"> 2014</v>
      </c>
      <c r="C399" t="s">
        <v>173</v>
      </c>
      <c r="D399" t="s">
        <v>173</v>
      </c>
      <c r="E399"/>
      <c r="F399" s="4" t="s">
        <v>458</v>
      </c>
      <c r="G399" s="4" t="s">
        <v>459</v>
      </c>
      <c r="H399" t="s">
        <v>75</v>
      </c>
      <c r="I399" s="4" t="s">
        <v>76</v>
      </c>
      <c r="J399" s="4" t="s">
        <v>77</v>
      </c>
      <c r="K399" s="4" t="s">
        <v>460</v>
      </c>
      <c r="L399" t="s">
        <v>57</v>
      </c>
      <c r="M399">
        <v>18</v>
      </c>
      <c r="N399"/>
      <c r="O399">
        <v>12</v>
      </c>
      <c r="P399" t="s">
        <v>79</v>
      </c>
      <c r="Q399" s="4" t="s">
        <v>176</v>
      </c>
      <c r="R399" s="4" t="s">
        <v>176</v>
      </c>
      <c r="S399" s="4" t="s">
        <v>176</v>
      </c>
      <c r="T399" s="4" t="s">
        <v>176</v>
      </c>
      <c r="U399" s="4" t="s">
        <v>176</v>
      </c>
      <c r="V399">
        <v>28</v>
      </c>
      <c r="W399">
        <v>28</v>
      </c>
      <c r="X399" s="4" t="s">
        <v>62</v>
      </c>
      <c r="Y399">
        <v>28</v>
      </c>
      <c r="Z399" t="s">
        <v>71</v>
      </c>
      <c r="AA399" t="s">
        <v>71</v>
      </c>
      <c r="AB399"/>
      <c r="AC399"/>
      <c r="AD399" t="s">
        <v>176</v>
      </c>
      <c r="AE399" t="s">
        <v>176</v>
      </c>
      <c r="AF399" t="s">
        <v>176</v>
      </c>
      <c r="AG399" t="s">
        <v>176</v>
      </c>
      <c r="AH399" t="s">
        <v>176</v>
      </c>
      <c r="AI399" t="s">
        <v>176</v>
      </c>
      <c r="AJ399" t="s">
        <v>176</v>
      </c>
      <c r="AK399" t="s">
        <v>176</v>
      </c>
      <c r="AL399">
        <v>58</v>
      </c>
      <c r="AM399" t="str">
        <f t="shared" ref="AM399:AM427" si="29">IF(ISBLANK(AL399),"",IF(AL399&gt;=75,"Severe",IF(AL399&gt;=25,"Significant",IF(AL399&gt;=1,"Some", IF(AL399=0,"None")))))</f>
        <v>Significant</v>
      </c>
      <c r="AN399" t="str">
        <f t="shared" ref="AN399:AN427" si="30">IF(ISBLANK(AL399),"",IF(AL399&gt;=75,"None",IF(AL399&gt;=25,"Low",IF(AL399&gt;=1,"Medium", IF(AL399=0,"High")))))</f>
        <v>Low</v>
      </c>
      <c r="AO399"/>
      <c r="AP399"/>
      <c r="AQ399" t="s">
        <v>79</v>
      </c>
      <c r="AR399" s="5"/>
      <c r="AS399"/>
      <c r="AT399"/>
      <c r="AU399"/>
      <c r="AV399"/>
      <c r="AW399" t="s">
        <v>462</v>
      </c>
      <c r="AX399" t="s">
        <v>69</v>
      </c>
      <c r="AY399" t="s">
        <v>153</v>
      </c>
      <c r="AZ399"/>
      <c r="BA399"/>
      <c r="BB399"/>
      <c r="BC399"/>
      <c r="BD399"/>
      <c r="BE399"/>
      <c r="BF399"/>
      <c r="BG399"/>
      <c r="BH399"/>
      <c r="BI399"/>
      <c r="BJ399"/>
      <c r="BK399"/>
      <c r="BL399"/>
      <c r="BM399"/>
      <c r="BN399"/>
      <c r="BO399"/>
      <c r="BP399"/>
      <c r="BQ399"/>
      <c r="BR399"/>
      <c r="BS399"/>
      <c r="BT399"/>
      <c r="BU399"/>
      <c r="BV399"/>
      <c r="BW399"/>
      <c r="BX399"/>
      <c r="BY399"/>
      <c r="BZ399"/>
      <c r="CA399"/>
      <c r="CB399"/>
      <c r="CC399"/>
      <c r="CD399"/>
      <c r="CE399"/>
      <c r="CF399"/>
      <c r="CG399"/>
      <c r="CH399"/>
      <c r="CI399"/>
      <c r="CJ399"/>
      <c r="CK399"/>
      <c r="CL399"/>
      <c r="CM399"/>
      <c r="CN399"/>
      <c r="CO399"/>
      <c r="CP399"/>
    </row>
    <row r="400" spans="1:94" s="8" customFormat="1">
      <c r="A400" t="s">
        <v>457</v>
      </c>
      <c r="B400" t="str">
        <f t="shared" si="26"/>
        <v xml:space="preserve"> 2014</v>
      </c>
      <c r="C400" t="s">
        <v>173</v>
      </c>
      <c r="D400" t="s">
        <v>173</v>
      </c>
      <c r="E400"/>
      <c r="F400" s="4" t="s">
        <v>458</v>
      </c>
      <c r="G400" s="4" t="s">
        <v>459</v>
      </c>
      <c r="H400" t="s">
        <v>75</v>
      </c>
      <c r="I400" s="4" t="s">
        <v>76</v>
      </c>
      <c r="J400" s="4" t="s">
        <v>77</v>
      </c>
      <c r="K400" s="4" t="s">
        <v>460</v>
      </c>
      <c r="L400" t="s">
        <v>57</v>
      </c>
      <c r="M400">
        <v>18</v>
      </c>
      <c r="N400"/>
      <c r="O400">
        <v>12</v>
      </c>
      <c r="P400" t="s">
        <v>79</v>
      </c>
      <c r="Q400" s="4" t="s">
        <v>176</v>
      </c>
      <c r="R400" s="4" t="s">
        <v>176</v>
      </c>
      <c r="S400" s="4" t="s">
        <v>176</v>
      </c>
      <c r="T400" s="4" t="s">
        <v>176</v>
      </c>
      <c r="U400" s="4" t="s">
        <v>176</v>
      </c>
      <c r="V400">
        <v>28</v>
      </c>
      <c r="W400">
        <v>28</v>
      </c>
      <c r="X400" s="4" t="s">
        <v>62</v>
      </c>
      <c r="Y400">
        <v>28</v>
      </c>
      <c r="Z400" t="s">
        <v>71</v>
      </c>
      <c r="AA400" t="s">
        <v>71</v>
      </c>
      <c r="AB400"/>
      <c r="AC400"/>
      <c r="AD400" t="s">
        <v>176</v>
      </c>
      <c r="AE400" t="s">
        <v>176</v>
      </c>
      <c r="AF400" t="s">
        <v>176</v>
      </c>
      <c r="AG400" t="s">
        <v>176</v>
      </c>
      <c r="AH400" t="s">
        <v>176</v>
      </c>
      <c r="AI400" t="s">
        <v>176</v>
      </c>
      <c r="AJ400" t="s">
        <v>176</v>
      </c>
      <c r="AK400" t="s">
        <v>176</v>
      </c>
      <c r="AL400">
        <v>75</v>
      </c>
      <c r="AM400" t="str">
        <f t="shared" si="29"/>
        <v>Severe</v>
      </c>
      <c r="AN400" t="str">
        <f t="shared" si="30"/>
        <v>None</v>
      </c>
      <c r="AO400" t="str">
        <f>AM400</f>
        <v>Severe</v>
      </c>
      <c r="AP400" t="str">
        <f>AN400</f>
        <v>None</v>
      </c>
      <c r="AQ400" t="s">
        <v>79</v>
      </c>
      <c r="AR400" s="5"/>
      <c r="AS400"/>
      <c r="AT400"/>
      <c r="AU400"/>
      <c r="AV400"/>
      <c r="AW400" t="s">
        <v>463</v>
      </c>
      <c r="AX400" t="s">
        <v>69</v>
      </c>
      <c r="AY400" t="s">
        <v>153</v>
      </c>
      <c r="AZ400"/>
      <c r="BA400"/>
      <c r="BB400"/>
      <c r="BC400"/>
      <c r="BD400"/>
      <c r="BE400"/>
      <c r="BF400"/>
      <c r="BG400"/>
      <c r="BH400"/>
      <c r="BI400"/>
      <c r="BJ400"/>
      <c r="BK400"/>
      <c r="BL400"/>
      <c r="BM400"/>
      <c r="BN400"/>
      <c r="BO400"/>
      <c r="BP400"/>
      <c r="BQ400"/>
      <c r="BR400"/>
      <c r="BS400"/>
      <c r="BT400"/>
      <c r="BU400"/>
      <c r="BV400"/>
      <c r="BW400"/>
      <c r="BX400"/>
      <c r="BY400"/>
      <c r="BZ400"/>
      <c r="CA400"/>
      <c r="CB400"/>
      <c r="CC400"/>
      <c r="CD400"/>
      <c r="CE400"/>
      <c r="CF400"/>
      <c r="CG400"/>
      <c r="CH400"/>
      <c r="CI400"/>
      <c r="CJ400"/>
      <c r="CK400"/>
      <c r="CL400"/>
      <c r="CM400"/>
      <c r="CN400"/>
      <c r="CO400"/>
      <c r="CP400"/>
    </row>
    <row r="401" spans="1:94" s="8" customFormat="1">
      <c r="A401" t="s">
        <v>457</v>
      </c>
      <c r="B401" t="str">
        <f t="shared" si="26"/>
        <v xml:space="preserve"> 2014</v>
      </c>
      <c r="C401" t="s">
        <v>173</v>
      </c>
      <c r="D401" t="s">
        <v>173</v>
      </c>
      <c r="E401"/>
      <c r="F401" s="4" t="s">
        <v>458</v>
      </c>
      <c r="G401" s="4" t="s">
        <v>459</v>
      </c>
      <c r="H401" t="s">
        <v>75</v>
      </c>
      <c r="I401" s="4" t="s">
        <v>76</v>
      </c>
      <c r="J401" s="4" t="s">
        <v>77</v>
      </c>
      <c r="K401" s="4" t="s">
        <v>460</v>
      </c>
      <c r="L401" t="s">
        <v>57</v>
      </c>
      <c r="M401">
        <v>18</v>
      </c>
      <c r="N401"/>
      <c r="O401">
        <v>12</v>
      </c>
      <c r="P401" t="s">
        <v>79</v>
      </c>
      <c r="Q401" s="4" t="s">
        <v>176</v>
      </c>
      <c r="R401" s="4" t="s">
        <v>176</v>
      </c>
      <c r="S401" s="4" t="s">
        <v>176</v>
      </c>
      <c r="T401" s="4" t="s">
        <v>176</v>
      </c>
      <c r="U401" s="4" t="s">
        <v>176</v>
      </c>
      <c r="V401">
        <v>28</v>
      </c>
      <c r="W401">
        <v>28</v>
      </c>
      <c r="X401" s="4" t="s">
        <v>62</v>
      </c>
      <c r="Y401">
        <v>28</v>
      </c>
      <c r="Z401" t="s">
        <v>71</v>
      </c>
      <c r="AA401" t="s">
        <v>71</v>
      </c>
      <c r="AB401"/>
      <c r="AC401"/>
      <c r="AD401" t="s">
        <v>176</v>
      </c>
      <c r="AE401" t="s">
        <v>176</v>
      </c>
      <c r="AF401" t="s">
        <v>176</v>
      </c>
      <c r="AG401" t="s">
        <v>176</v>
      </c>
      <c r="AH401" t="s">
        <v>176</v>
      </c>
      <c r="AI401" t="s">
        <v>176</v>
      </c>
      <c r="AJ401" t="s">
        <v>176</v>
      </c>
      <c r="AK401" t="s">
        <v>176</v>
      </c>
      <c r="AL401">
        <v>38</v>
      </c>
      <c r="AM401" t="str">
        <f t="shared" si="29"/>
        <v>Significant</v>
      </c>
      <c r="AN401" t="str">
        <f t="shared" si="30"/>
        <v>Low</v>
      </c>
      <c r="AO401"/>
      <c r="AP401"/>
      <c r="AQ401" t="s">
        <v>79</v>
      </c>
      <c r="AR401" s="5"/>
      <c r="AS401"/>
      <c r="AT401"/>
      <c r="AU401"/>
      <c r="AV401"/>
      <c r="AW401" t="s">
        <v>464</v>
      </c>
      <c r="AX401" t="s">
        <v>69</v>
      </c>
      <c r="AY401" t="s">
        <v>153</v>
      </c>
      <c r="AZ401"/>
      <c r="BA401"/>
      <c r="BB401"/>
      <c r="BC401"/>
      <c r="BD401"/>
      <c r="BE401"/>
      <c r="BF401"/>
      <c r="BG401"/>
      <c r="BH401"/>
      <c r="BI401"/>
      <c r="BJ401"/>
      <c r="BK401"/>
      <c r="BL401"/>
      <c r="BM401"/>
      <c r="BN401"/>
      <c r="BO401"/>
      <c r="BP401"/>
      <c r="BQ401"/>
      <c r="BR401"/>
      <c r="BS401"/>
      <c r="BT401"/>
      <c r="BU401"/>
      <c r="BV401"/>
      <c r="BW401"/>
      <c r="BX401"/>
      <c r="BY401"/>
      <c r="BZ401"/>
      <c r="CA401"/>
      <c r="CB401"/>
      <c r="CC401"/>
      <c r="CD401"/>
      <c r="CE401"/>
      <c r="CF401"/>
      <c r="CG401"/>
      <c r="CH401"/>
      <c r="CI401"/>
      <c r="CJ401"/>
      <c r="CK401"/>
      <c r="CL401"/>
      <c r="CM401"/>
      <c r="CN401"/>
      <c r="CO401"/>
      <c r="CP401"/>
    </row>
    <row r="402" spans="1:94" s="8" customFormat="1">
      <c r="A402" t="s">
        <v>457</v>
      </c>
      <c r="B402" t="str">
        <f t="shared" si="26"/>
        <v xml:space="preserve"> 2014</v>
      </c>
      <c r="C402" t="s">
        <v>173</v>
      </c>
      <c r="D402" t="s">
        <v>173</v>
      </c>
      <c r="E402"/>
      <c r="F402" s="4" t="s">
        <v>458</v>
      </c>
      <c r="G402" s="4" t="s">
        <v>459</v>
      </c>
      <c r="H402" t="s">
        <v>75</v>
      </c>
      <c r="I402" s="4" t="s">
        <v>76</v>
      </c>
      <c r="J402" s="4" t="s">
        <v>77</v>
      </c>
      <c r="K402" s="4" t="s">
        <v>460</v>
      </c>
      <c r="L402" t="s">
        <v>57</v>
      </c>
      <c r="M402">
        <v>18</v>
      </c>
      <c r="N402"/>
      <c r="O402">
        <v>12</v>
      </c>
      <c r="P402" t="s">
        <v>79</v>
      </c>
      <c r="Q402" s="4" t="s">
        <v>176</v>
      </c>
      <c r="R402" s="4" t="s">
        <v>176</v>
      </c>
      <c r="S402" s="4" t="s">
        <v>176</v>
      </c>
      <c r="T402" s="4" t="s">
        <v>176</v>
      </c>
      <c r="U402" s="4" t="s">
        <v>176</v>
      </c>
      <c r="V402">
        <v>28</v>
      </c>
      <c r="W402">
        <v>28</v>
      </c>
      <c r="X402" s="4" t="s">
        <v>62</v>
      </c>
      <c r="Y402">
        <v>28</v>
      </c>
      <c r="Z402" t="s">
        <v>71</v>
      </c>
      <c r="AA402" t="s">
        <v>71</v>
      </c>
      <c r="AB402"/>
      <c r="AC402"/>
      <c r="AD402" t="s">
        <v>176</v>
      </c>
      <c r="AE402" t="s">
        <v>176</v>
      </c>
      <c r="AF402" t="s">
        <v>176</v>
      </c>
      <c r="AG402" t="s">
        <v>176</v>
      </c>
      <c r="AH402" t="s">
        <v>176</v>
      </c>
      <c r="AI402" t="s">
        <v>176</v>
      </c>
      <c r="AJ402" t="s">
        <v>176</v>
      </c>
      <c r="AK402" t="s">
        <v>176</v>
      </c>
      <c r="AL402">
        <v>54</v>
      </c>
      <c r="AM402" t="str">
        <f t="shared" si="29"/>
        <v>Significant</v>
      </c>
      <c r="AN402" t="str">
        <f t="shared" si="30"/>
        <v>Low</v>
      </c>
      <c r="AO402"/>
      <c r="AP402"/>
      <c r="AQ402" t="s">
        <v>79</v>
      </c>
      <c r="AR402" s="5"/>
      <c r="AS402"/>
      <c r="AT402"/>
      <c r="AU402"/>
      <c r="AV402"/>
      <c r="AW402" t="s">
        <v>465</v>
      </c>
      <c r="AX402" t="s">
        <v>69</v>
      </c>
      <c r="AY402" t="s">
        <v>153</v>
      </c>
      <c r="AZ402"/>
      <c r="BA402"/>
      <c r="BB402"/>
      <c r="BC402"/>
      <c r="BD402"/>
      <c r="BE402"/>
      <c r="BF402"/>
      <c r="BG402"/>
      <c r="BH402"/>
      <c r="BI402"/>
      <c r="BJ402"/>
      <c r="BK402"/>
      <c r="BL402"/>
      <c r="BM402"/>
      <c r="BN402"/>
      <c r="BO402"/>
      <c r="BP402"/>
      <c r="BQ402"/>
      <c r="BR402"/>
      <c r="BS402"/>
      <c r="BT402"/>
      <c r="BU402"/>
      <c r="BV402"/>
      <c r="BW402"/>
      <c r="BX402"/>
      <c r="BY402"/>
      <c r="BZ402"/>
      <c r="CA402"/>
      <c r="CB402"/>
      <c r="CC402"/>
      <c r="CD402"/>
      <c r="CE402"/>
      <c r="CF402"/>
      <c r="CG402"/>
      <c r="CH402"/>
      <c r="CI402"/>
      <c r="CJ402"/>
      <c r="CK402"/>
      <c r="CL402"/>
      <c r="CM402"/>
      <c r="CN402"/>
      <c r="CO402"/>
      <c r="CP402"/>
    </row>
    <row r="403" spans="1:94" s="8" customFormat="1" ht="63">
      <c r="A403" t="s">
        <v>466</v>
      </c>
      <c r="B403">
        <v>1983</v>
      </c>
      <c r="C403" s="4" t="s">
        <v>49</v>
      </c>
      <c r="D403" s="4" t="s">
        <v>50</v>
      </c>
      <c r="E403">
        <v>7758987</v>
      </c>
      <c r="F403" t="s">
        <v>51</v>
      </c>
      <c r="G403" t="s">
        <v>359</v>
      </c>
      <c r="H403" t="s">
        <v>53</v>
      </c>
      <c r="I403" t="s">
        <v>54</v>
      </c>
      <c r="J403" t="s">
        <v>55</v>
      </c>
      <c r="K403" t="s">
        <v>78</v>
      </c>
      <c r="L403" t="s">
        <v>57</v>
      </c>
      <c r="M403">
        <v>12</v>
      </c>
      <c r="N403" t="s">
        <v>467</v>
      </c>
      <c r="O403">
        <v>25</v>
      </c>
      <c r="P403" t="s">
        <v>79</v>
      </c>
      <c r="Q403">
        <v>1</v>
      </c>
      <c r="R403" t="s">
        <v>468</v>
      </c>
      <c r="S403" t="s">
        <v>61</v>
      </c>
      <c r="T403" t="s">
        <v>468</v>
      </c>
      <c r="U403" t="s">
        <v>61</v>
      </c>
      <c r="V403">
        <v>11</v>
      </c>
      <c r="W403">
        <v>10</v>
      </c>
      <c r="X403" t="s">
        <v>62</v>
      </c>
      <c r="Y403">
        <v>10</v>
      </c>
      <c r="Z403" t="s">
        <v>71</v>
      </c>
      <c r="AA403" t="s">
        <v>71</v>
      </c>
      <c r="AB403" t="s">
        <v>121</v>
      </c>
      <c r="AC403"/>
      <c r="AD403">
        <v>210</v>
      </c>
      <c r="AE403"/>
      <c r="AF403"/>
      <c r="AG403" t="s">
        <v>469</v>
      </c>
      <c r="AH403">
        <v>210</v>
      </c>
      <c r="AI403"/>
      <c r="AJ403"/>
      <c r="AK403" t="s">
        <v>469</v>
      </c>
      <c r="AL403">
        <v>50</v>
      </c>
      <c r="AM403" t="str">
        <f t="shared" si="29"/>
        <v>Significant</v>
      </c>
      <c r="AN403" t="str">
        <f t="shared" si="30"/>
        <v>Low</v>
      </c>
      <c r="AO403"/>
      <c r="AP403"/>
      <c r="AQ403" t="s">
        <v>79</v>
      </c>
      <c r="AR403" s="6" t="s">
        <v>470</v>
      </c>
      <c r="AS403"/>
      <c r="AT403"/>
      <c r="AU403"/>
      <c r="AV403"/>
      <c r="AW403" t="s">
        <v>471</v>
      </c>
      <c r="AX403" t="s">
        <v>69</v>
      </c>
      <c r="AY403" t="s">
        <v>69</v>
      </c>
      <c r="AZ403"/>
      <c r="BA403"/>
      <c r="BB403" t="s">
        <v>472</v>
      </c>
      <c r="BC403"/>
      <c r="BD403"/>
      <c r="BE403"/>
      <c r="BF403"/>
      <c r="BG403"/>
      <c r="BH403"/>
      <c r="BI403"/>
      <c r="BJ403"/>
      <c r="BK403"/>
      <c r="BL403"/>
      <c r="BM403"/>
      <c r="BN403"/>
      <c r="BO403"/>
      <c r="BP403"/>
      <c r="BQ403"/>
      <c r="BR403"/>
      <c r="BS403"/>
      <c r="BT403"/>
      <c r="BU403"/>
      <c r="BV403"/>
      <c r="BW403"/>
      <c r="BX403"/>
      <c r="BY403"/>
      <c r="BZ403"/>
      <c r="CA403"/>
      <c r="CB403"/>
      <c r="CC403"/>
      <c r="CD403"/>
      <c r="CE403"/>
      <c r="CF403"/>
      <c r="CG403"/>
      <c r="CH403"/>
      <c r="CI403"/>
      <c r="CJ403"/>
      <c r="CK403"/>
      <c r="CL403"/>
      <c r="CM403"/>
      <c r="CN403"/>
      <c r="CO403"/>
      <c r="CP403"/>
    </row>
    <row r="404" spans="1:94" s="8" customFormat="1">
      <c r="A404" t="s">
        <v>466</v>
      </c>
      <c r="B404">
        <v>1983</v>
      </c>
      <c r="C404" s="4" t="s">
        <v>49</v>
      </c>
      <c r="D404" s="4" t="s">
        <v>50</v>
      </c>
      <c r="E404">
        <v>7758987</v>
      </c>
      <c r="F404" t="s">
        <v>51</v>
      </c>
      <c r="G404" t="s">
        <v>359</v>
      </c>
      <c r="H404" t="s">
        <v>53</v>
      </c>
      <c r="I404" t="s">
        <v>54</v>
      </c>
      <c r="J404" t="s">
        <v>55</v>
      </c>
      <c r="K404" t="s">
        <v>78</v>
      </c>
      <c r="L404" t="s">
        <v>57</v>
      </c>
      <c r="M404">
        <v>12</v>
      </c>
      <c r="N404" t="s">
        <v>467</v>
      </c>
      <c r="O404">
        <v>25</v>
      </c>
      <c r="P404" t="s">
        <v>79</v>
      </c>
      <c r="Q404">
        <v>1</v>
      </c>
      <c r="R404" t="s">
        <v>468</v>
      </c>
      <c r="S404" t="s">
        <v>61</v>
      </c>
      <c r="T404" t="s">
        <v>468</v>
      </c>
      <c r="U404" t="s">
        <v>61</v>
      </c>
      <c r="V404">
        <v>11</v>
      </c>
      <c r="W404">
        <v>10</v>
      </c>
      <c r="X404" t="s">
        <v>62</v>
      </c>
      <c r="Y404">
        <v>10</v>
      </c>
      <c r="Z404" t="s">
        <v>71</v>
      </c>
      <c r="AA404" t="s">
        <v>71</v>
      </c>
      <c r="AB404" t="s">
        <v>121</v>
      </c>
      <c r="AC404"/>
      <c r="AD404">
        <v>680</v>
      </c>
      <c r="AE404"/>
      <c r="AF404"/>
      <c r="AG404" t="s">
        <v>469</v>
      </c>
      <c r="AH404">
        <v>680</v>
      </c>
      <c r="AI404"/>
      <c r="AJ404"/>
      <c r="AK404" t="s">
        <v>469</v>
      </c>
      <c r="AL404">
        <v>50</v>
      </c>
      <c r="AM404" t="str">
        <f t="shared" si="29"/>
        <v>Significant</v>
      </c>
      <c r="AN404" t="str">
        <f t="shared" si="30"/>
        <v>Low</v>
      </c>
      <c r="AO404"/>
      <c r="AP404"/>
      <c r="AQ404" t="s">
        <v>79</v>
      </c>
      <c r="AR404" s="5"/>
      <c r="AS404"/>
      <c r="AT404"/>
      <c r="AU404"/>
      <c r="AV404"/>
      <c r="AW404" t="s">
        <v>473</v>
      </c>
      <c r="AX404" t="s">
        <v>69</v>
      </c>
      <c r="AY404" t="s">
        <v>69</v>
      </c>
      <c r="AZ404"/>
      <c r="BA404"/>
      <c r="BB404" t="s">
        <v>472</v>
      </c>
      <c r="BC404"/>
      <c r="BD404"/>
      <c r="BE404"/>
      <c r="BF404"/>
      <c r="BG404"/>
      <c r="BH404"/>
      <c r="BI404"/>
      <c r="BJ404"/>
      <c r="BK404"/>
      <c r="BL404"/>
      <c r="BM404"/>
      <c r="BN404"/>
      <c r="BO404"/>
      <c r="BP404"/>
      <c r="BQ404"/>
      <c r="BR404"/>
      <c r="BS404"/>
      <c r="BT404"/>
      <c r="BU404"/>
      <c r="BV404"/>
      <c r="BW404"/>
      <c r="BX404"/>
      <c r="BY404"/>
      <c r="BZ404"/>
      <c r="CA404"/>
      <c r="CB404"/>
      <c r="CC404"/>
      <c r="CD404"/>
      <c r="CE404"/>
      <c r="CF404"/>
      <c r="CG404"/>
      <c r="CH404"/>
      <c r="CI404"/>
      <c r="CJ404"/>
      <c r="CK404"/>
      <c r="CL404"/>
      <c r="CM404"/>
      <c r="CN404"/>
      <c r="CO404"/>
      <c r="CP404"/>
    </row>
    <row r="405" spans="1:94" s="8" customFormat="1">
      <c r="A405" t="s">
        <v>466</v>
      </c>
      <c r="B405">
        <v>1983</v>
      </c>
      <c r="C405" s="4" t="s">
        <v>49</v>
      </c>
      <c r="D405" s="4" t="s">
        <v>50</v>
      </c>
      <c r="E405">
        <v>7758987</v>
      </c>
      <c r="F405" t="s">
        <v>51</v>
      </c>
      <c r="G405" t="s">
        <v>359</v>
      </c>
      <c r="H405" t="s">
        <v>53</v>
      </c>
      <c r="I405" t="s">
        <v>54</v>
      </c>
      <c r="J405" t="s">
        <v>55</v>
      </c>
      <c r="K405" t="s">
        <v>78</v>
      </c>
      <c r="L405" t="s">
        <v>57</v>
      </c>
      <c r="M405">
        <v>12</v>
      </c>
      <c r="N405" t="s">
        <v>467</v>
      </c>
      <c r="O405">
        <v>25</v>
      </c>
      <c r="P405" t="s">
        <v>79</v>
      </c>
      <c r="Q405">
        <v>1</v>
      </c>
      <c r="R405" t="s">
        <v>468</v>
      </c>
      <c r="S405" t="s">
        <v>61</v>
      </c>
      <c r="T405" t="s">
        <v>468</v>
      </c>
      <c r="U405" t="s">
        <v>61</v>
      </c>
      <c r="V405">
        <v>11</v>
      </c>
      <c r="W405">
        <v>10</v>
      </c>
      <c r="X405" t="s">
        <v>62</v>
      </c>
      <c r="Y405">
        <v>10</v>
      </c>
      <c r="Z405" t="s">
        <v>71</v>
      </c>
      <c r="AA405" t="s">
        <v>71</v>
      </c>
      <c r="AB405" t="s">
        <v>121</v>
      </c>
      <c r="AC405"/>
      <c r="AD405">
        <v>880</v>
      </c>
      <c r="AE405"/>
      <c r="AF405"/>
      <c r="AG405" t="s">
        <v>469</v>
      </c>
      <c r="AH405">
        <v>880</v>
      </c>
      <c r="AI405"/>
      <c r="AJ405"/>
      <c r="AK405" t="s">
        <v>469</v>
      </c>
      <c r="AL405">
        <v>50</v>
      </c>
      <c r="AM405" t="str">
        <f t="shared" si="29"/>
        <v>Significant</v>
      </c>
      <c r="AN405" t="str">
        <f t="shared" si="30"/>
        <v>Low</v>
      </c>
      <c r="AO405"/>
      <c r="AP405"/>
      <c r="AQ405" t="s">
        <v>79</v>
      </c>
      <c r="AR405" s="5"/>
      <c r="AS405"/>
      <c r="AT405"/>
      <c r="AU405"/>
      <c r="AV405"/>
      <c r="AW405" t="s">
        <v>473</v>
      </c>
      <c r="AX405" t="s">
        <v>69</v>
      </c>
      <c r="AY405" t="s">
        <v>69</v>
      </c>
      <c r="AZ405"/>
      <c r="BA405"/>
      <c r="BB405" t="s">
        <v>472</v>
      </c>
      <c r="BC405"/>
      <c r="BD405"/>
      <c r="BE405"/>
      <c r="BF405"/>
      <c r="BG405"/>
      <c r="BH405"/>
      <c r="BI405"/>
      <c r="BJ405"/>
      <c r="BK405"/>
      <c r="BL405"/>
      <c r="BM405"/>
      <c r="BN405"/>
      <c r="BO405"/>
      <c r="BP405"/>
      <c r="BQ405"/>
      <c r="BR405"/>
      <c r="BS405"/>
      <c r="BT405"/>
      <c r="BU405"/>
      <c r="BV405"/>
      <c r="BW405"/>
      <c r="BX405"/>
      <c r="BY405"/>
      <c r="BZ405"/>
      <c r="CA405"/>
      <c r="CB405"/>
      <c r="CC405"/>
      <c r="CD405"/>
      <c r="CE405"/>
      <c r="CF405"/>
      <c r="CG405"/>
      <c r="CH405"/>
      <c r="CI405"/>
      <c r="CJ405"/>
      <c r="CK405"/>
      <c r="CL405"/>
      <c r="CM405"/>
      <c r="CN405"/>
      <c r="CO405"/>
      <c r="CP405"/>
    </row>
    <row r="406" spans="1:94" s="8" customFormat="1">
      <c r="A406" t="s">
        <v>466</v>
      </c>
      <c r="B406">
        <v>1983</v>
      </c>
      <c r="C406" s="4" t="s">
        <v>49</v>
      </c>
      <c r="D406" s="4" t="s">
        <v>50</v>
      </c>
      <c r="E406">
        <v>7758987</v>
      </c>
      <c r="F406" t="s">
        <v>51</v>
      </c>
      <c r="G406" t="s">
        <v>359</v>
      </c>
      <c r="H406" t="s">
        <v>53</v>
      </c>
      <c r="I406" t="s">
        <v>54</v>
      </c>
      <c r="J406" t="s">
        <v>55</v>
      </c>
      <c r="K406" t="s">
        <v>78</v>
      </c>
      <c r="L406" t="s">
        <v>57</v>
      </c>
      <c r="M406">
        <v>12</v>
      </c>
      <c r="N406" t="s">
        <v>467</v>
      </c>
      <c r="O406">
        <v>25</v>
      </c>
      <c r="P406" t="s">
        <v>79</v>
      </c>
      <c r="Q406">
        <v>1</v>
      </c>
      <c r="R406" t="s">
        <v>468</v>
      </c>
      <c r="S406" t="s">
        <v>61</v>
      </c>
      <c r="T406" t="s">
        <v>468</v>
      </c>
      <c r="U406" t="s">
        <v>61</v>
      </c>
      <c r="V406">
        <v>11</v>
      </c>
      <c r="W406">
        <v>10</v>
      </c>
      <c r="X406" t="s">
        <v>62</v>
      </c>
      <c r="Y406">
        <v>10</v>
      </c>
      <c r="Z406" t="s">
        <v>71</v>
      </c>
      <c r="AA406" t="s">
        <v>71</v>
      </c>
      <c r="AB406" t="s">
        <v>121</v>
      </c>
      <c r="AC406"/>
      <c r="AD406">
        <v>1290</v>
      </c>
      <c r="AE406"/>
      <c r="AF406"/>
      <c r="AG406" t="s">
        <v>469</v>
      </c>
      <c r="AH406">
        <v>1290</v>
      </c>
      <c r="AI406"/>
      <c r="AJ406"/>
      <c r="AK406" t="s">
        <v>469</v>
      </c>
      <c r="AL406">
        <v>50</v>
      </c>
      <c r="AM406" t="str">
        <f t="shared" si="29"/>
        <v>Significant</v>
      </c>
      <c r="AN406" t="str">
        <f t="shared" si="30"/>
        <v>Low</v>
      </c>
      <c r="AO406"/>
      <c r="AP406"/>
      <c r="AQ406" t="s">
        <v>79</v>
      </c>
      <c r="AR406" s="5"/>
      <c r="AS406"/>
      <c r="AT406"/>
      <c r="AU406"/>
      <c r="AV406"/>
      <c r="AW406" t="s">
        <v>474</v>
      </c>
      <c r="AX406" t="s">
        <v>69</v>
      </c>
      <c r="AY406" t="s">
        <v>69</v>
      </c>
      <c r="AZ406"/>
      <c r="BA406"/>
      <c r="BB406" t="s">
        <v>472</v>
      </c>
      <c r="BC406"/>
      <c r="BD406"/>
      <c r="BE406"/>
      <c r="BF406"/>
      <c r="BG406"/>
      <c r="BH406"/>
      <c r="BI406"/>
      <c r="BJ406"/>
      <c r="BK406"/>
      <c r="BL406"/>
      <c r="BM406"/>
      <c r="BN406"/>
      <c r="BO406"/>
      <c r="BP406"/>
      <c r="BQ406"/>
      <c r="BR406"/>
      <c r="BS406"/>
      <c r="BT406"/>
      <c r="BU406"/>
      <c r="BV406"/>
      <c r="BW406"/>
      <c r="BX406"/>
      <c r="BY406"/>
      <c r="BZ406"/>
      <c r="CA406"/>
      <c r="CB406"/>
      <c r="CC406"/>
      <c r="CD406"/>
      <c r="CE406"/>
      <c r="CF406"/>
      <c r="CG406"/>
      <c r="CH406"/>
      <c r="CI406"/>
      <c r="CJ406"/>
      <c r="CK406"/>
      <c r="CL406"/>
      <c r="CM406"/>
      <c r="CN406"/>
      <c r="CO406"/>
      <c r="CP406"/>
    </row>
    <row r="407" spans="1:94" s="8" customFormat="1">
      <c r="A407" t="s">
        <v>466</v>
      </c>
      <c r="B407">
        <v>1983</v>
      </c>
      <c r="C407" s="4" t="s">
        <v>49</v>
      </c>
      <c r="D407" s="4" t="s">
        <v>50</v>
      </c>
      <c r="E407">
        <v>7758987</v>
      </c>
      <c r="F407" t="s">
        <v>51</v>
      </c>
      <c r="G407" t="s">
        <v>359</v>
      </c>
      <c r="H407" t="s">
        <v>53</v>
      </c>
      <c r="I407" t="s">
        <v>54</v>
      </c>
      <c r="J407" t="s">
        <v>55</v>
      </c>
      <c r="K407" t="s">
        <v>78</v>
      </c>
      <c r="L407" t="s">
        <v>57</v>
      </c>
      <c r="M407">
        <v>12</v>
      </c>
      <c r="N407" t="s">
        <v>467</v>
      </c>
      <c r="O407">
        <v>25</v>
      </c>
      <c r="P407" t="s">
        <v>79</v>
      </c>
      <c r="Q407">
        <v>1</v>
      </c>
      <c r="R407">
        <v>10</v>
      </c>
      <c r="S407" t="s">
        <v>61</v>
      </c>
      <c r="T407">
        <v>10</v>
      </c>
      <c r="U407" t="s">
        <v>61</v>
      </c>
      <c r="V407">
        <v>11</v>
      </c>
      <c r="W407">
        <v>10</v>
      </c>
      <c r="X407" t="s">
        <v>62</v>
      </c>
      <c r="Y407">
        <v>10</v>
      </c>
      <c r="Z407" t="s">
        <v>71</v>
      </c>
      <c r="AA407" t="s">
        <v>71</v>
      </c>
      <c r="AB407"/>
      <c r="AC407"/>
      <c r="AD407">
        <v>10</v>
      </c>
      <c r="AE407"/>
      <c r="AF407"/>
      <c r="AG407" t="s">
        <v>61</v>
      </c>
      <c r="AH407">
        <v>10</v>
      </c>
      <c r="AI407"/>
      <c r="AJ407"/>
      <c r="AK407" t="s">
        <v>61</v>
      </c>
      <c r="AL407">
        <v>0</v>
      </c>
      <c r="AM407" t="str">
        <f t="shared" si="29"/>
        <v>None</v>
      </c>
      <c r="AN407" t="str">
        <f t="shared" si="30"/>
        <v>High</v>
      </c>
      <c r="AO407"/>
      <c r="AP407"/>
      <c r="AQ407" t="s">
        <v>79</v>
      </c>
      <c r="AR407" s="5"/>
      <c r="AS407"/>
      <c r="AT407"/>
      <c r="AU407"/>
      <c r="AV407"/>
      <c r="AW407"/>
      <c r="AX407" t="s">
        <v>69</v>
      </c>
      <c r="AY407" t="s">
        <v>69</v>
      </c>
      <c r="AZ407"/>
      <c r="BA407"/>
      <c r="BB407" t="s">
        <v>472</v>
      </c>
      <c r="BC407"/>
      <c r="BD407"/>
      <c r="BE407"/>
      <c r="BF407"/>
      <c r="BG407"/>
      <c r="BH407"/>
      <c r="BI407"/>
      <c r="BJ407"/>
      <c r="BK407"/>
      <c r="BL407"/>
      <c r="BM407"/>
      <c r="BN407"/>
      <c r="BO407"/>
      <c r="BP407"/>
      <c r="BQ407"/>
      <c r="BR407"/>
      <c r="BS407"/>
      <c r="BT407"/>
      <c r="BU407"/>
      <c r="BV407"/>
      <c r="BW407"/>
      <c r="BX407"/>
      <c r="BY407"/>
      <c r="BZ407"/>
      <c r="CA407"/>
      <c r="CB407"/>
      <c r="CC407"/>
      <c r="CD407"/>
      <c r="CE407"/>
      <c r="CF407"/>
      <c r="CG407"/>
      <c r="CH407"/>
      <c r="CI407"/>
      <c r="CJ407"/>
      <c r="CK407"/>
      <c r="CL407"/>
      <c r="CM407"/>
      <c r="CN407"/>
      <c r="CO407"/>
      <c r="CP407"/>
    </row>
    <row r="408" spans="1:94" s="8" customFormat="1">
      <c r="A408" t="s">
        <v>466</v>
      </c>
      <c r="B408">
        <v>1983</v>
      </c>
      <c r="C408" s="4" t="s">
        <v>49</v>
      </c>
      <c r="D408" s="4" t="s">
        <v>50</v>
      </c>
      <c r="E408">
        <v>7758987</v>
      </c>
      <c r="F408" t="s">
        <v>51</v>
      </c>
      <c r="G408" t="s">
        <v>359</v>
      </c>
      <c r="H408" t="s">
        <v>53</v>
      </c>
      <c r="I408" t="s">
        <v>54</v>
      </c>
      <c r="J408" t="s">
        <v>55</v>
      </c>
      <c r="K408" t="s">
        <v>78</v>
      </c>
      <c r="L408" t="s">
        <v>57</v>
      </c>
      <c r="M408">
        <v>12</v>
      </c>
      <c r="N408" t="s">
        <v>467</v>
      </c>
      <c r="O408">
        <v>25</v>
      </c>
      <c r="P408" t="s">
        <v>79</v>
      </c>
      <c r="Q408">
        <v>1</v>
      </c>
      <c r="R408">
        <v>10</v>
      </c>
      <c r="S408" t="s">
        <v>61</v>
      </c>
      <c r="T408">
        <v>10</v>
      </c>
      <c r="U408" t="s">
        <v>61</v>
      </c>
      <c r="V408">
        <v>11</v>
      </c>
      <c r="W408">
        <v>10</v>
      </c>
      <c r="X408" t="s">
        <v>62</v>
      </c>
      <c r="Y408">
        <v>10</v>
      </c>
      <c r="Z408" t="s">
        <v>71</v>
      </c>
      <c r="AA408" t="s">
        <v>71</v>
      </c>
      <c r="AB408"/>
      <c r="AC408"/>
      <c r="AD408">
        <v>10</v>
      </c>
      <c r="AE408"/>
      <c r="AF408"/>
      <c r="AG408" t="s">
        <v>61</v>
      </c>
      <c r="AH408">
        <v>10</v>
      </c>
      <c r="AI408"/>
      <c r="AJ408"/>
      <c r="AK408" t="s">
        <v>61</v>
      </c>
      <c r="AL408">
        <v>0</v>
      </c>
      <c r="AM408" t="str">
        <f t="shared" si="29"/>
        <v>None</v>
      </c>
      <c r="AN408" t="str">
        <f t="shared" si="30"/>
        <v>High</v>
      </c>
      <c r="AO408"/>
      <c r="AP408"/>
      <c r="AQ408" t="s">
        <v>79</v>
      </c>
      <c r="AR408" s="5"/>
      <c r="AS408"/>
      <c r="AT408"/>
      <c r="AU408"/>
      <c r="AV408"/>
      <c r="AW408"/>
      <c r="AX408" t="s">
        <v>69</v>
      </c>
      <c r="AY408" t="s">
        <v>69</v>
      </c>
      <c r="AZ408"/>
      <c r="BA408"/>
      <c r="BB408" t="s">
        <v>472</v>
      </c>
      <c r="BC408"/>
      <c r="BD408"/>
      <c r="BE408"/>
      <c r="BF408"/>
      <c r="BG408"/>
      <c r="BH408"/>
      <c r="BI408"/>
      <c r="BJ408"/>
      <c r="BK408"/>
      <c r="BL408"/>
      <c r="BM408"/>
      <c r="BN408"/>
      <c r="BO408"/>
      <c r="BP408"/>
      <c r="BQ408"/>
      <c r="BR408"/>
      <c r="BS408"/>
      <c r="BT408"/>
      <c r="BU408"/>
      <c r="BV408"/>
      <c r="BW408"/>
      <c r="BX408"/>
      <c r="BY408"/>
      <c r="BZ408"/>
      <c r="CA408"/>
      <c r="CB408"/>
      <c r="CC408"/>
      <c r="CD408"/>
      <c r="CE408"/>
      <c r="CF408"/>
      <c r="CG408"/>
      <c r="CH408"/>
      <c r="CI408"/>
      <c r="CJ408"/>
      <c r="CK408"/>
      <c r="CL408"/>
      <c r="CM408"/>
      <c r="CN408"/>
      <c r="CO408"/>
      <c r="CP408"/>
    </row>
    <row r="409" spans="1:94" s="8" customFormat="1">
      <c r="A409" t="s">
        <v>466</v>
      </c>
      <c r="B409">
        <v>1983</v>
      </c>
      <c r="C409" s="4" t="s">
        <v>49</v>
      </c>
      <c r="D409" s="4" t="s">
        <v>50</v>
      </c>
      <c r="E409">
        <v>7758987</v>
      </c>
      <c r="F409" t="s">
        <v>51</v>
      </c>
      <c r="G409" t="s">
        <v>359</v>
      </c>
      <c r="H409" t="s">
        <v>53</v>
      </c>
      <c r="I409" t="s">
        <v>54</v>
      </c>
      <c r="J409" t="s">
        <v>55</v>
      </c>
      <c r="K409" t="s">
        <v>78</v>
      </c>
      <c r="L409" t="s">
        <v>57</v>
      </c>
      <c r="M409">
        <v>12</v>
      </c>
      <c r="N409" t="s">
        <v>467</v>
      </c>
      <c r="O409">
        <v>25</v>
      </c>
      <c r="P409" t="s">
        <v>79</v>
      </c>
      <c r="Q409">
        <v>1</v>
      </c>
      <c r="R409">
        <v>10</v>
      </c>
      <c r="S409" t="s">
        <v>61</v>
      </c>
      <c r="T409">
        <v>10</v>
      </c>
      <c r="U409" t="s">
        <v>61</v>
      </c>
      <c r="V409">
        <v>11</v>
      </c>
      <c r="W409">
        <v>10</v>
      </c>
      <c r="X409" t="s">
        <v>62</v>
      </c>
      <c r="Y409">
        <v>10</v>
      </c>
      <c r="Z409" t="s">
        <v>71</v>
      </c>
      <c r="AA409" t="s">
        <v>71</v>
      </c>
      <c r="AB409"/>
      <c r="AC409"/>
      <c r="AD409">
        <v>10</v>
      </c>
      <c r="AE409"/>
      <c r="AF409"/>
      <c r="AG409" t="s">
        <v>61</v>
      </c>
      <c r="AH409">
        <v>10</v>
      </c>
      <c r="AI409"/>
      <c r="AJ409"/>
      <c r="AK409" t="s">
        <v>61</v>
      </c>
      <c r="AL409">
        <v>0</v>
      </c>
      <c r="AM409" t="str">
        <f t="shared" si="29"/>
        <v>None</v>
      </c>
      <c r="AN409" t="str">
        <f t="shared" si="30"/>
        <v>High</v>
      </c>
      <c r="AO409"/>
      <c r="AP409"/>
      <c r="AQ409" t="s">
        <v>79</v>
      </c>
      <c r="AR409" s="5"/>
      <c r="AS409"/>
      <c r="AT409"/>
      <c r="AU409"/>
      <c r="AV409"/>
      <c r="AW409"/>
      <c r="AX409" t="s">
        <v>69</v>
      </c>
      <c r="AY409" t="s">
        <v>69</v>
      </c>
      <c r="AZ409"/>
      <c r="BA409"/>
      <c r="BB409" t="s">
        <v>472</v>
      </c>
      <c r="BC409"/>
      <c r="BD409"/>
      <c r="BE409"/>
      <c r="BF409"/>
      <c r="BG409"/>
      <c r="BH409"/>
      <c r="BI409"/>
      <c r="BJ409"/>
      <c r="BK409"/>
      <c r="BL409"/>
      <c r="BM409"/>
      <c r="BN409"/>
      <c r="BO409"/>
      <c r="BP409"/>
      <c r="BQ409"/>
      <c r="BR409"/>
      <c r="BS409"/>
      <c r="BT409"/>
      <c r="BU409"/>
      <c r="BV409"/>
      <c r="BW409"/>
      <c r="BX409"/>
      <c r="BY409"/>
      <c r="BZ409"/>
      <c r="CA409"/>
      <c r="CB409"/>
      <c r="CC409"/>
      <c r="CD409"/>
      <c r="CE409"/>
      <c r="CF409"/>
      <c r="CG409"/>
      <c r="CH409"/>
      <c r="CI409"/>
      <c r="CJ409"/>
      <c r="CK409"/>
      <c r="CL409"/>
      <c r="CM409"/>
      <c r="CN409"/>
      <c r="CO409"/>
      <c r="CP409"/>
    </row>
    <row r="410" spans="1:94" s="8" customFormat="1">
      <c r="A410" t="s">
        <v>466</v>
      </c>
      <c r="B410">
        <v>1983</v>
      </c>
      <c r="C410" s="4" t="s">
        <v>49</v>
      </c>
      <c r="D410" s="4" t="s">
        <v>50</v>
      </c>
      <c r="E410">
        <v>7758987</v>
      </c>
      <c r="F410" t="s">
        <v>51</v>
      </c>
      <c r="G410" t="s">
        <v>359</v>
      </c>
      <c r="H410" t="s">
        <v>53</v>
      </c>
      <c r="I410" t="s">
        <v>54</v>
      </c>
      <c r="J410" t="s">
        <v>55</v>
      </c>
      <c r="K410" t="s">
        <v>78</v>
      </c>
      <c r="L410" t="s">
        <v>57</v>
      </c>
      <c r="M410">
        <v>12</v>
      </c>
      <c r="N410" t="s">
        <v>467</v>
      </c>
      <c r="O410">
        <v>25</v>
      </c>
      <c r="P410" t="s">
        <v>79</v>
      </c>
      <c r="Q410">
        <v>1</v>
      </c>
      <c r="R410">
        <v>50</v>
      </c>
      <c r="S410" t="s">
        <v>61</v>
      </c>
      <c r="T410">
        <v>50</v>
      </c>
      <c r="U410" t="s">
        <v>61</v>
      </c>
      <c r="V410">
        <v>11</v>
      </c>
      <c r="W410">
        <v>10</v>
      </c>
      <c r="X410" t="s">
        <v>62</v>
      </c>
      <c r="Y410">
        <v>10</v>
      </c>
      <c r="Z410" t="s">
        <v>71</v>
      </c>
      <c r="AA410" t="s">
        <v>71</v>
      </c>
      <c r="AB410"/>
      <c r="AC410"/>
      <c r="AD410">
        <v>50</v>
      </c>
      <c r="AE410"/>
      <c r="AF410"/>
      <c r="AG410" t="s">
        <v>61</v>
      </c>
      <c r="AH410">
        <v>50</v>
      </c>
      <c r="AI410"/>
      <c r="AJ410"/>
      <c r="AK410" t="s">
        <v>61</v>
      </c>
      <c r="AL410">
        <v>0</v>
      </c>
      <c r="AM410" t="str">
        <f t="shared" si="29"/>
        <v>None</v>
      </c>
      <c r="AN410" t="str">
        <f t="shared" si="30"/>
        <v>High</v>
      </c>
      <c r="AO410"/>
      <c r="AP410"/>
      <c r="AQ410" t="s">
        <v>79</v>
      </c>
      <c r="AR410" s="5"/>
      <c r="AS410"/>
      <c r="AT410"/>
      <c r="AU410"/>
      <c r="AV410"/>
      <c r="AW410"/>
      <c r="AX410" t="s">
        <v>69</v>
      </c>
      <c r="AY410" t="s">
        <v>69</v>
      </c>
      <c r="AZ410"/>
      <c r="BA410"/>
      <c r="BB410" t="s">
        <v>472</v>
      </c>
      <c r="BC410"/>
      <c r="BD410"/>
      <c r="BE410"/>
      <c r="BF410"/>
      <c r="BG410"/>
      <c r="BH410"/>
      <c r="BI410"/>
      <c r="BJ410"/>
      <c r="BK410"/>
      <c r="BL410"/>
      <c r="BM410"/>
      <c r="BN410"/>
      <c r="BO410"/>
      <c r="BP410"/>
      <c r="BQ410"/>
      <c r="BR410"/>
      <c r="BS410"/>
      <c r="BT410"/>
      <c r="BU410"/>
      <c r="BV410"/>
      <c r="BW410"/>
      <c r="BX410"/>
      <c r="BY410"/>
      <c r="BZ410"/>
      <c r="CA410"/>
      <c r="CB410"/>
      <c r="CC410"/>
      <c r="CD410"/>
      <c r="CE410"/>
      <c r="CF410"/>
      <c r="CG410"/>
      <c r="CH410"/>
      <c r="CI410"/>
      <c r="CJ410"/>
      <c r="CK410"/>
      <c r="CL410"/>
      <c r="CM410"/>
      <c r="CN410"/>
      <c r="CO410"/>
      <c r="CP410"/>
    </row>
    <row r="411" spans="1:94" s="8" customFormat="1">
      <c r="A411" t="s">
        <v>466</v>
      </c>
      <c r="B411">
        <v>1983</v>
      </c>
      <c r="C411" s="4" t="s">
        <v>49</v>
      </c>
      <c r="D411" s="4" t="s">
        <v>50</v>
      </c>
      <c r="E411">
        <v>7758987</v>
      </c>
      <c r="F411" t="s">
        <v>51</v>
      </c>
      <c r="G411" t="s">
        <v>359</v>
      </c>
      <c r="H411" t="s">
        <v>53</v>
      </c>
      <c r="I411" t="s">
        <v>54</v>
      </c>
      <c r="J411" t="s">
        <v>55</v>
      </c>
      <c r="K411" t="s">
        <v>78</v>
      </c>
      <c r="L411" t="s">
        <v>57</v>
      </c>
      <c r="M411">
        <v>12</v>
      </c>
      <c r="N411" t="s">
        <v>467</v>
      </c>
      <c r="O411">
        <v>25</v>
      </c>
      <c r="P411" t="s">
        <v>79</v>
      </c>
      <c r="Q411">
        <v>1</v>
      </c>
      <c r="R411">
        <v>50</v>
      </c>
      <c r="S411" t="s">
        <v>61</v>
      </c>
      <c r="T411">
        <v>50</v>
      </c>
      <c r="U411" t="s">
        <v>61</v>
      </c>
      <c r="V411">
        <v>11</v>
      </c>
      <c r="W411">
        <v>10</v>
      </c>
      <c r="X411" t="s">
        <v>62</v>
      </c>
      <c r="Y411">
        <v>10</v>
      </c>
      <c r="Z411" t="s">
        <v>71</v>
      </c>
      <c r="AA411" t="s">
        <v>71</v>
      </c>
      <c r="AB411"/>
      <c r="AC411"/>
      <c r="AD411">
        <v>50</v>
      </c>
      <c r="AE411"/>
      <c r="AF411"/>
      <c r="AG411" t="s">
        <v>61</v>
      </c>
      <c r="AH411">
        <v>50</v>
      </c>
      <c r="AI411"/>
      <c r="AJ411"/>
      <c r="AK411" t="s">
        <v>61</v>
      </c>
      <c r="AL411">
        <v>0</v>
      </c>
      <c r="AM411" t="str">
        <f t="shared" si="29"/>
        <v>None</v>
      </c>
      <c r="AN411" t="str">
        <f t="shared" si="30"/>
        <v>High</v>
      </c>
      <c r="AO411"/>
      <c r="AP411"/>
      <c r="AQ411" t="s">
        <v>79</v>
      </c>
      <c r="AR411" s="5"/>
      <c r="AS411"/>
      <c r="AT411"/>
      <c r="AU411"/>
      <c r="AV411"/>
      <c r="AW411"/>
      <c r="AX411" t="s">
        <v>69</v>
      </c>
      <c r="AY411" t="s">
        <v>69</v>
      </c>
      <c r="AZ411"/>
      <c r="BA411"/>
      <c r="BB411" t="s">
        <v>472</v>
      </c>
      <c r="BC411"/>
      <c r="BD411"/>
      <c r="BE411"/>
      <c r="BF411"/>
      <c r="BG411"/>
      <c r="BH411"/>
      <c r="BI411"/>
      <c r="BJ411"/>
      <c r="BK411"/>
      <c r="BL411"/>
      <c r="BM411"/>
      <c r="BN411"/>
      <c r="BO411"/>
      <c r="BP411"/>
      <c r="BQ411"/>
      <c r="BR411"/>
      <c r="BS411"/>
      <c r="BT411"/>
      <c r="BU411"/>
      <c r="BV411"/>
      <c r="BW411"/>
      <c r="BX411"/>
      <c r="BY411"/>
      <c r="BZ411"/>
      <c r="CA411"/>
      <c r="CB411"/>
      <c r="CC411"/>
      <c r="CD411"/>
      <c r="CE411"/>
      <c r="CF411"/>
      <c r="CG411"/>
      <c r="CH411"/>
      <c r="CI411"/>
      <c r="CJ411"/>
      <c r="CK411"/>
      <c r="CL411"/>
      <c r="CM411"/>
      <c r="CN411"/>
      <c r="CO411"/>
      <c r="CP411"/>
    </row>
    <row r="412" spans="1:94" s="8" customFormat="1">
      <c r="A412" t="s">
        <v>466</v>
      </c>
      <c r="B412">
        <v>1983</v>
      </c>
      <c r="C412" s="4" t="s">
        <v>49</v>
      </c>
      <c r="D412" s="4" t="s">
        <v>50</v>
      </c>
      <c r="E412">
        <v>7758987</v>
      </c>
      <c r="F412" t="s">
        <v>51</v>
      </c>
      <c r="G412" t="s">
        <v>359</v>
      </c>
      <c r="H412" t="s">
        <v>53</v>
      </c>
      <c r="I412" t="s">
        <v>54</v>
      </c>
      <c r="J412" t="s">
        <v>55</v>
      </c>
      <c r="K412" t="s">
        <v>78</v>
      </c>
      <c r="L412" t="s">
        <v>57</v>
      </c>
      <c r="M412">
        <v>12</v>
      </c>
      <c r="N412" t="s">
        <v>467</v>
      </c>
      <c r="O412">
        <v>25</v>
      </c>
      <c r="P412" t="s">
        <v>79</v>
      </c>
      <c r="Q412">
        <v>1</v>
      </c>
      <c r="R412">
        <v>50</v>
      </c>
      <c r="S412" t="s">
        <v>61</v>
      </c>
      <c r="T412">
        <v>50</v>
      </c>
      <c r="U412" t="s">
        <v>61</v>
      </c>
      <c r="V412">
        <v>11</v>
      </c>
      <c r="W412">
        <v>10</v>
      </c>
      <c r="X412" t="s">
        <v>62</v>
      </c>
      <c r="Y412">
        <v>10</v>
      </c>
      <c r="Z412" t="s">
        <v>71</v>
      </c>
      <c r="AA412" t="s">
        <v>71</v>
      </c>
      <c r="AB412"/>
      <c r="AC412"/>
      <c r="AD412">
        <v>50</v>
      </c>
      <c r="AE412"/>
      <c r="AF412"/>
      <c r="AG412" t="s">
        <v>61</v>
      </c>
      <c r="AH412">
        <v>50</v>
      </c>
      <c r="AI412"/>
      <c r="AJ412"/>
      <c r="AK412" t="s">
        <v>61</v>
      </c>
      <c r="AL412">
        <v>0</v>
      </c>
      <c r="AM412" t="str">
        <f t="shared" si="29"/>
        <v>None</v>
      </c>
      <c r="AN412" t="str">
        <f t="shared" si="30"/>
        <v>High</v>
      </c>
      <c r="AO412"/>
      <c r="AP412"/>
      <c r="AQ412" t="s">
        <v>79</v>
      </c>
      <c r="AR412" s="5"/>
      <c r="AS412"/>
      <c r="AT412"/>
      <c r="AU412"/>
      <c r="AV412"/>
      <c r="AW412"/>
      <c r="AX412" t="s">
        <v>69</v>
      </c>
      <c r="AY412" t="s">
        <v>69</v>
      </c>
      <c r="AZ412"/>
      <c r="BA412"/>
      <c r="BB412" t="s">
        <v>472</v>
      </c>
      <c r="BC412"/>
      <c r="BD412"/>
      <c r="BE412"/>
      <c r="BF412"/>
      <c r="BG412"/>
      <c r="BH412"/>
      <c r="BI412"/>
      <c r="BJ412"/>
      <c r="BK412"/>
      <c r="BL412"/>
      <c r="BM412"/>
      <c r="BN412"/>
      <c r="BO412"/>
      <c r="BP412"/>
      <c r="BQ412"/>
      <c r="BR412"/>
      <c r="BS412"/>
      <c r="BT412"/>
      <c r="BU412"/>
      <c r="BV412"/>
      <c r="BW412"/>
      <c r="BX412"/>
      <c r="BY412"/>
      <c r="BZ412"/>
      <c r="CA412"/>
      <c r="CB412"/>
      <c r="CC412"/>
      <c r="CD412"/>
      <c r="CE412"/>
      <c r="CF412"/>
      <c r="CG412"/>
      <c r="CH412"/>
      <c r="CI412"/>
      <c r="CJ412"/>
      <c r="CK412"/>
      <c r="CL412"/>
      <c r="CM412"/>
      <c r="CN412"/>
      <c r="CO412"/>
      <c r="CP412"/>
    </row>
    <row r="413" spans="1:94" s="8" customFormat="1">
      <c r="A413" t="s">
        <v>466</v>
      </c>
      <c r="B413">
        <v>1983</v>
      </c>
      <c r="C413" s="4" t="s">
        <v>49</v>
      </c>
      <c r="D413" s="4" t="s">
        <v>50</v>
      </c>
      <c r="E413">
        <v>7758987</v>
      </c>
      <c r="F413" t="s">
        <v>51</v>
      </c>
      <c r="G413" t="s">
        <v>359</v>
      </c>
      <c r="H413" t="s">
        <v>53</v>
      </c>
      <c r="I413" t="s">
        <v>54</v>
      </c>
      <c r="J413" t="s">
        <v>55</v>
      </c>
      <c r="K413" t="s">
        <v>78</v>
      </c>
      <c r="L413" t="s">
        <v>57</v>
      </c>
      <c r="M413">
        <v>12</v>
      </c>
      <c r="N413" t="s">
        <v>467</v>
      </c>
      <c r="O413">
        <v>25</v>
      </c>
      <c r="P413" t="s">
        <v>79</v>
      </c>
      <c r="Q413">
        <v>1</v>
      </c>
      <c r="R413">
        <v>50</v>
      </c>
      <c r="S413" t="s">
        <v>61</v>
      </c>
      <c r="T413">
        <v>50</v>
      </c>
      <c r="U413" t="s">
        <v>61</v>
      </c>
      <c r="V413">
        <v>11</v>
      </c>
      <c r="W413">
        <v>10</v>
      </c>
      <c r="X413" t="s">
        <v>62</v>
      </c>
      <c r="Y413">
        <v>10</v>
      </c>
      <c r="Z413" t="s">
        <v>71</v>
      </c>
      <c r="AA413" t="s">
        <v>71</v>
      </c>
      <c r="AB413"/>
      <c r="AC413"/>
      <c r="AD413">
        <v>50</v>
      </c>
      <c r="AE413"/>
      <c r="AF413"/>
      <c r="AG413" t="s">
        <v>61</v>
      </c>
      <c r="AH413">
        <v>50</v>
      </c>
      <c r="AI413"/>
      <c r="AJ413"/>
      <c r="AK413" t="s">
        <v>61</v>
      </c>
      <c r="AL413">
        <v>29</v>
      </c>
      <c r="AM413" t="str">
        <f t="shared" si="29"/>
        <v>Significant</v>
      </c>
      <c r="AN413" t="str">
        <f t="shared" si="30"/>
        <v>Low</v>
      </c>
      <c r="AO413"/>
      <c r="AP413"/>
      <c r="AQ413" t="s">
        <v>79</v>
      </c>
      <c r="AR413" s="5"/>
      <c r="AS413"/>
      <c r="AT413"/>
      <c r="AU413"/>
      <c r="AV413"/>
      <c r="AW413"/>
      <c r="AX413" t="s">
        <v>69</v>
      </c>
      <c r="AY413" t="s">
        <v>69</v>
      </c>
      <c r="AZ413"/>
      <c r="BA413"/>
      <c r="BB413" t="s">
        <v>472</v>
      </c>
      <c r="BC413"/>
      <c r="BD413"/>
      <c r="BE413"/>
      <c r="BF413"/>
      <c r="BG413"/>
      <c r="BH413"/>
      <c r="BI413"/>
      <c r="BJ413"/>
      <c r="BK413"/>
      <c r="BL413"/>
      <c r="BM413"/>
      <c r="BN413"/>
      <c r="BO413"/>
      <c r="BP413"/>
      <c r="BQ413"/>
      <c r="BR413"/>
      <c r="BS413"/>
      <c r="BT413"/>
      <c r="BU413"/>
      <c r="BV413"/>
      <c r="BW413"/>
      <c r="BX413"/>
      <c r="BY413"/>
      <c r="BZ413"/>
      <c r="CA413"/>
      <c r="CB413"/>
      <c r="CC413"/>
      <c r="CD413"/>
      <c r="CE413"/>
      <c r="CF413"/>
      <c r="CG413"/>
      <c r="CH413"/>
      <c r="CI413"/>
      <c r="CJ413"/>
      <c r="CK413"/>
      <c r="CL413"/>
      <c r="CM413"/>
      <c r="CN413"/>
      <c r="CO413"/>
      <c r="CP413"/>
    </row>
    <row r="414" spans="1:94" s="8" customFormat="1">
      <c r="A414" t="s">
        <v>466</v>
      </c>
      <c r="B414">
        <v>1983</v>
      </c>
      <c r="C414" s="4" t="s">
        <v>49</v>
      </c>
      <c r="D414" s="4" t="s">
        <v>50</v>
      </c>
      <c r="E414">
        <v>7758987</v>
      </c>
      <c r="F414" t="s">
        <v>51</v>
      </c>
      <c r="G414" t="s">
        <v>359</v>
      </c>
      <c r="H414" t="s">
        <v>53</v>
      </c>
      <c r="I414" t="s">
        <v>54</v>
      </c>
      <c r="J414" t="s">
        <v>55</v>
      </c>
      <c r="K414" t="s">
        <v>78</v>
      </c>
      <c r="L414" t="s">
        <v>57</v>
      </c>
      <c r="M414">
        <v>12</v>
      </c>
      <c r="N414" t="s">
        <v>467</v>
      </c>
      <c r="O414">
        <v>25</v>
      </c>
      <c r="P414" t="s">
        <v>79</v>
      </c>
      <c r="Q414">
        <v>1</v>
      </c>
      <c r="R414">
        <v>100</v>
      </c>
      <c r="S414" t="s">
        <v>61</v>
      </c>
      <c r="T414">
        <v>100</v>
      </c>
      <c r="U414" t="s">
        <v>61</v>
      </c>
      <c r="V414">
        <v>11</v>
      </c>
      <c r="W414">
        <v>10</v>
      </c>
      <c r="X414" t="s">
        <v>62</v>
      </c>
      <c r="Y414">
        <v>10</v>
      </c>
      <c r="Z414" t="s">
        <v>71</v>
      </c>
      <c r="AA414" t="s">
        <v>71</v>
      </c>
      <c r="AB414"/>
      <c r="AC414"/>
      <c r="AD414">
        <v>100</v>
      </c>
      <c r="AE414"/>
      <c r="AF414"/>
      <c r="AG414" t="s">
        <v>61</v>
      </c>
      <c r="AH414">
        <v>100</v>
      </c>
      <c r="AI414"/>
      <c r="AJ414"/>
      <c r="AK414" t="s">
        <v>61</v>
      </c>
      <c r="AL414">
        <v>0</v>
      </c>
      <c r="AM414" t="str">
        <f t="shared" si="29"/>
        <v>None</v>
      </c>
      <c r="AN414" t="str">
        <f t="shared" si="30"/>
        <v>High</v>
      </c>
      <c r="AO414"/>
      <c r="AP414"/>
      <c r="AQ414" t="s">
        <v>79</v>
      </c>
      <c r="AR414" s="5"/>
      <c r="AS414"/>
      <c r="AT414"/>
      <c r="AU414"/>
      <c r="AV414"/>
      <c r="AW414"/>
      <c r="AX414" t="s">
        <v>69</v>
      </c>
      <c r="AY414" t="s">
        <v>69</v>
      </c>
      <c r="AZ414"/>
      <c r="BA414"/>
      <c r="BB414" t="s">
        <v>472</v>
      </c>
      <c r="BC414"/>
      <c r="BD414"/>
      <c r="BE414"/>
      <c r="BF414"/>
      <c r="BG414"/>
      <c r="BH414"/>
      <c r="BI414"/>
      <c r="BJ414"/>
      <c r="BK414"/>
      <c r="BL414"/>
      <c r="BM414"/>
      <c r="BN414"/>
      <c r="BO414"/>
      <c r="BP414"/>
      <c r="BQ414"/>
      <c r="BR414"/>
      <c r="BS414"/>
      <c r="BT414"/>
      <c r="BU414"/>
      <c r="BV414"/>
      <c r="BW414"/>
      <c r="BX414"/>
      <c r="BY414"/>
      <c r="BZ414"/>
      <c r="CA414"/>
      <c r="CB414"/>
      <c r="CC414"/>
      <c r="CD414"/>
      <c r="CE414"/>
      <c r="CF414"/>
      <c r="CG414"/>
      <c r="CH414"/>
      <c r="CI414"/>
      <c r="CJ414"/>
      <c r="CK414"/>
      <c r="CL414"/>
      <c r="CM414"/>
      <c r="CN414"/>
      <c r="CO414"/>
      <c r="CP414"/>
    </row>
    <row r="415" spans="1:94" s="8" customFormat="1">
      <c r="A415" t="s">
        <v>466</v>
      </c>
      <c r="B415">
        <v>1983</v>
      </c>
      <c r="C415" s="4" t="s">
        <v>49</v>
      </c>
      <c r="D415" s="4" t="s">
        <v>50</v>
      </c>
      <c r="E415">
        <v>7758987</v>
      </c>
      <c r="F415" t="s">
        <v>51</v>
      </c>
      <c r="G415" t="s">
        <v>359</v>
      </c>
      <c r="H415" t="s">
        <v>53</v>
      </c>
      <c r="I415" t="s">
        <v>54</v>
      </c>
      <c r="J415" t="s">
        <v>55</v>
      </c>
      <c r="K415" t="s">
        <v>78</v>
      </c>
      <c r="L415" t="s">
        <v>57</v>
      </c>
      <c r="M415">
        <v>12</v>
      </c>
      <c r="N415" t="s">
        <v>467</v>
      </c>
      <c r="O415">
        <v>25</v>
      </c>
      <c r="P415" t="s">
        <v>79</v>
      </c>
      <c r="Q415">
        <v>1</v>
      </c>
      <c r="R415">
        <v>100</v>
      </c>
      <c r="S415" t="s">
        <v>61</v>
      </c>
      <c r="T415">
        <v>100</v>
      </c>
      <c r="U415" t="s">
        <v>61</v>
      </c>
      <c r="V415">
        <v>11</v>
      </c>
      <c r="W415">
        <v>10</v>
      </c>
      <c r="X415" t="s">
        <v>62</v>
      </c>
      <c r="Y415">
        <v>10</v>
      </c>
      <c r="Z415" t="s">
        <v>71</v>
      </c>
      <c r="AA415" t="s">
        <v>71</v>
      </c>
      <c r="AB415"/>
      <c r="AC415"/>
      <c r="AD415">
        <v>100</v>
      </c>
      <c r="AE415"/>
      <c r="AF415"/>
      <c r="AG415" t="s">
        <v>61</v>
      </c>
      <c r="AH415">
        <v>100</v>
      </c>
      <c r="AI415"/>
      <c r="AJ415"/>
      <c r="AK415" t="s">
        <v>61</v>
      </c>
      <c r="AL415">
        <v>32</v>
      </c>
      <c r="AM415" t="str">
        <f t="shared" si="29"/>
        <v>Significant</v>
      </c>
      <c r="AN415" t="str">
        <f t="shared" si="30"/>
        <v>Low</v>
      </c>
      <c r="AO415"/>
      <c r="AP415"/>
      <c r="AQ415" t="s">
        <v>79</v>
      </c>
      <c r="AR415" s="5"/>
      <c r="AS415"/>
      <c r="AT415"/>
      <c r="AU415"/>
      <c r="AV415"/>
      <c r="AW415"/>
      <c r="AX415" t="s">
        <v>69</v>
      </c>
      <c r="AY415" t="s">
        <v>69</v>
      </c>
      <c r="AZ415"/>
      <c r="BA415"/>
      <c r="BB415" t="s">
        <v>472</v>
      </c>
      <c r="BC415"/>
      <c r="BD415"/>
      <c r="BE415"/>
      <c r="BF415"/>
      <c r="BG415"/>
      <c r="BH415"/>
      <c r="BI415"/>
      <c r="BJ415"/>
      <c r="BK415"/>
      <c r="BL415"/>
      <c r="BM415"/>
      <c r="BN415"/>
      <c r="BO415"/>
      <c r="BP415"/>
      <c r="BQ415"/>
      <c r="BR415"/>
      <c r="BS415"/>
      <c r="BT415"/>
      <c r="BU415"/>
      <c r="BV415"/>
      <c r="BW415"/>
      <c r="BX415"/>
      <c r="BY415"/>
      <c r="BZ415"/>
      <c r="CA415"/>
      <c r="CB415"/>
      <c r="CC415"/>
      <c r="CD415"/>
      <c r="CE415"/>
      <c r="CF415"/>
      <c r="CG415"/>
      <c r="CH415"/>
      <c r="CI415"/>
      <c r="CJ415"/>
      <c r="CK415"/>
      <c r="CL415"/>
      <c r="CM415"/>
      <c r="CN415"/>
      <c r="CO415"/>
      <c r="CP415"/>
    </row>
    <row r="416" spans="1:94" s="8" customFormat="1">
      <c r="A416" t="s">
        <v>466</v>
      </c>
      <c r="B416">
        <v>1983</v>
      </c>
      <c r="C416" s="4" t="s">
        <v>49</v>
      </c>
      <c r="D416" s="4" t="s">
        <v>50</v>
      </c>
      <c r="E416">
        <v>7758987</v>
      </c>
      <c r="F416" t="s">
        <v>51</v>
      </c>
      <c r="G416" t="s">
        <v>359</v>
      </c>
      <c r="H416" t="s">
        <v>53</v>
      </c>
      <c r="I416" t="s">
        <v>54</v>
      </c>
      <c r="J416" t="s">
        <v>55</v>
      </c>
      <c r="K416" t="s">
        <v>78</v>
      </c>
      <c r="L416" t="s">
        <v>57</v>
      </c>
      <c r="M416">
        <v>12</v>
      </c>
      <c r="N416" t="s">
        <v>467</v>
      </c>
      <c r="O416">
        <v>25</v>
      </c>
      <c r="P416" t="s">
        <v>79</v>
      </c>
      <c r="Q416">
        <v>1</v>
      </c>
      <c r="R416">
        <v>100</v>
      </c>
      <c r="S416" t="s">
        <v>61</v>
      </c>
      <c r="T416">
        <v>100</v>
      </c>
      <c r="U416" t="s">
        <v>61</v>
      </c>
      <c r="V416">
        <v>11</v>
      </c>
      <c r="W416">
        <v>10</v>
      </c>
      <c r="X416" t="s">
        <v>62</v>
      </c>
      <c r="Y416">
        <v>10</v>
      </c>
      <c r="Z416" t="s">
        <v>71</v>
      </c>
      <c r="AA416" t="s">
        <v>71</v>
      </c>
      <c r="AB416"/>
      <c r="AC416"/>
      <c r="AD416">
        <v>100</v>
      </c>
      <c r="AE416"/>
      <c r="AF416"/>
      <c r="AG416" t="s">
        <v>61</v>
      </c>
      <c r="AH416">
        <v>100</v>
      </c>
      <c r="AI416"/>
      <c r="AJ416"/>
      <c r="AK416" t="s">
        <v>61</v>
      </c>
      <c r="AL416">
        <v>5</v>
      </c>
      <c r="AM416" t="str">
        <f t="shared" si="29"/>
        <v>Some</v>
      </c>
      <c r="AN416" t="str">
        <f t="shared" si="30"/>
        <v>Medium</v>
      </c>
      <c r="AO416"/>
      <c r="AP416"/>
      <c r="AQ416" t="s">
        <v>79</v>
      </c>
      <c r="AR416" s="5"/>
      <c r="AS416"/>
      <c r="AT416"/>
      <c r="AU416"/>
      <c r="AV416"/>
      <c r="AW416"/>
      <c r="AX416" t="s">
        <v>69</v>
      </c>
      <c r="AY416" t="s">
        <v>69</v>
      </c>
      <c r="AZ416"/>
      <c r="BA416"/>
      <c r="BB416" t="s">
        <v>472</v>
      </c>
      <c r="BC416"/>
      <c r="BD416"/>
      <c r="BE416"/>
      <c r="BF416"/>
      <c r="BG416"/>
      <c r="BH416"/>
      <c r="BI416"/>
      <c r="BJ416"/>
      <c r="BK416"/>
      <c r="BL416"/>
      <c r="BM416"/>
      <c r="BN416"/>
      <c r="BO416"/>
      <c r="BP416"/>
      <c r="BQ416"/>
      <c r="BR416"/>
      <c r="BS416"/>
      <c r="BT416"/>
      <c r="BU416"/>
      <c r="BV416"/>
      <c r="BW416"/>
      <c r="BX416"/>
      <c r="BY416"/>
      <c r="BZ416"/>
      <c r="CA416"/>
      <c r="CB416"/>
      <c r="CC416"/>
      <c r="CD416"/>
      <c r="CE416"/>
      <c r="CF416"/>
      <c r="CG416"/>
      <c r="CH416"/>
      <c r="CI416"/>
      <c r="CJ416"/>
      <c r="CK416"/>
      <c r="CL416"/>
      <c r="CM416"/>
      <c r="CN416"/>
      <c r="CO416"/>
      <c r="CP416"/>
    </row>
    <row r="417" spans="1:94" s="8" customFormat="1">
      <c r="A417" t="s">
        <v>466</v>
      </c>
      <c r="B417">
        <v>1983</v>
      </c>
      <c r="C417" s="4" t="s">
        <v>49</v>
      </c>
      <c r="D417" s="4" t="s">
        <v>50</v>
      </c>
      <c r="E417">
        <v>7758987</v>
      </c>
      <c r="F417" t="s">
        <v>51</v>
      </c>
      <c r="G417" t="s">
        <v>359</v>
      </c>
      <c r="H417" t="s">
        <v>53</v>
      </c>
      <c r="I417" t="s">
        <v>54</v>
      </c>
      <c r="J417" t="s">
        <v>55</v>
      </c>
      <c r="K417" t="s">
        <v>78</v>
      </c>
      <c r="L417" t="s">
        <v>57</v>
      </c>
      <c r="M417">
        <v>12</v>
      </c>
      <c r="N417" t="s">
        <v>467</v>
      </c>
      <c r="O417">
        <v>25</v>
      </c>
      <c r="P417" t="s">
        <v>79</v>
      </c>
      <c r="Q417">
        <v>1</v>
      </c>
      <c r="R417">
        <v>100</v>
      </c>
      <c r="S417" t="s">
        <v>61</v>
      </c>
      <c r="T417">
        <v>100</v>
      </c>
      <c r="U417" t="s">
        <v>61</v>
      </c>
      <c r="V417">
        <v>11</v>
      </c>
      <c r="W417">
        <v>10</v>
      </c>
      <c r="X417" t="s">
        <v>62</v>
      </c>
      <c r="Y417">
        <v>10</v>
      </c>
      <c r="Z417" t="s">
        <v>71</v>
      </c>
      <c r="AA417" t="s">
        <v>71</v>
      </c>
      <c r="AB417"/>
      <c r="AC417"/>
      <c r="AD417">
        <v>100</v>
      </c>
      <c r="AE417"/>
      <c r="AF417"/>
      <c r="AG417" t="s">
        <v>61</v>
      </c>
      <c r="AH417">
        <v>100</v>
      </c>
      <c r="AI417"/>
      <c r="AJ417"/>
      <c r="AK417" t="s">
        <v>61</v>
      </c>
      <c r="AL417">
        <v>23</v>
      </c>
      <c r="AM417" t="str">
        <f t="shared" si="29"/>
        <v>Some</v>
      </c>
      <c r="AN417" t="str">
        <f t="shared" si="30"/>
        <v>Medium</v>
      </c>
      <c r="AO417"/>
      <c r="AP417"/>
      <c r="AQ417" t="s">
        <v>79</v>
      </c>
      <c r="AR417" s="5"/>
      <c r="AS417"/>
      <c r="AT417"/>
      <c r="AU417"/>
      <c r="AV417"/>
      <c r="AW417"/>
      <c r="AX417" t="s">
        <v>69</v>
      </c>
      <c r="AY417" t="s">
        <v>69</v>
      </c>
      <c r="AZ417"/>
      <c r="BA417"/>
      <c r="BB417" t="s">
        <v>472</v>
      </c>
      <c r="BC417"/>
      <c r="BD417"/>
      <c r="BE417"/>
      <c r="BF417"/>
      <c r="BG417"/>
      <c r="BH417"/>
      <c r="BI417"/>
      <c r="BJ417"/>
      <c r="BK417"/>
      <c r="BL417"/>
      <c r="BM417"/>
      <c r="BN417"/>
      <c r="BO417"/>
      <c r="BP417"/>
      <c r="BQ417"/>
      <c r="BR417"/>
      <c r="BS417"/>
      <c r="BT417"/>
      <c r="BU417"/>
      <c r="BV417"/>
      <c r="BW417"/>
      <c r="BX417"/>
      <c r="BY417"/>
      <c r="BZ417"/>
      <c r="CA417"/>
      <c r="CB417"/>
      <c r="CC417"/>
      <c r="CD417"/>
      <c r="CE417"/>
      <c r="CF417"/>
      <c r="CG417"/>
      <c r="CH417"/>
      <c r="CI417"/>
      <c r="CJ417"/>
      <c r="CK417"/>
      <c r="CL417"/>
      <c r="CM417"/>
      <c r="CN417"/>
      <c r="CO417"/>
      <c r="CP417"/>
    </row>
    <row r="418" spans="1:94" s="8" customFormat="1">
      <c r="A418" t="s">
        <v>466</v>
      </c>
      <c r="B418">
        <v>1983</v>
      </c>
      <c r="C418" s="4" t="s">
        <v>49</v>
      </c>
      <c r="D418" s="4" t="s">
        <v>50</v>
      </c>
      <c r="E418">
        <v>7758987</v>
      </c>
      <c r="F418" t="s">
        <v>51</v>
      </c>
      <c r="G418" t="s">
        <v>359</v>
      </c>
      <c r="H418" t="s">
        <v>53</v>
      </c>
      <c r="I418" t="s">
        <v>54</v>
      </c>
      <c r="J418" t="s">
        <v>55</v>
      </c>
      <c r="K418" t="s">
        <v>78</v>
      </c>
      <c r="L418" t="s">
        <v>57</v>
      </c>
      <c r="M418">
        <v>12</v>
      </c>
      <c r="N418" t="s">
        <v>467</v>
      </c>
      <c r="O418">
        <v>25</v>
      </c>
      <c r="P418" t="s">
        <v>79</v>
      </c>
      <c r="Q418">
        <v>1</v>
      </c>
      <c r="R418">
        <v>500</v>
      </c>
      <c r="S418" t="s">
        <v>61</v>
      </c>
      <c r="T418">
        <v>500</v>
      </c>
      <c r="U418" t="s">
        <v>61</v>
      </c>
      <c r="V418">
        <v>11</v>
      </c>
      <c r="W418">
        <v>10</v>
      </c>
      <c r="X418" t="s">
        <v>62</v>
      </c>
      <c r="Y418">
        <v>10</v>
      </c>
      <c r="Z418" t="s">
        <v>71</v>
      </c>
      <c r="AA418" t="s">
        <v>71</v>
      </c>
      <c r="AB418"/>
      <c r="AC418"/>
      <c r="AD418">
        <v>500</v>
      </c>
      <c r="AE418"/>
      <c r="AF418"/>
      <c r="AG418" t="s">
        <v>61</v>
      </c>
      <c r="AH418">
        <v>500</v>
      </c>
      <c r="AI418"/>
      <c r="AJ418"/>
      <c r="AK418" t="s">
        <v>61</v>
      </c>
      <c r="AL418">
        <v>0</v>
      </c>
      <c r="AM418" t="str">
        <f t="shared" si="29"/>
        <v>None</v>
      </c>
      <c r="AN418" t="str">
        <f t="shared" si="30"/>
        <v>High</v>
      </c>
      <c r="AO418"/>
      <c r="AP418"/>
      <c r="AQ418" t="s">
        <v>79</v>
      </c>
      <c r="AR418" s="5"/>
      <c r="AS418"/>
      <c r="AT418"/>
      <c r="AU418"/>
      <c r="AV418"/>
      <c r="AW418"/>
      <c r="AX418" t="s">
        <v>69</v>
      </c>
      <c r="AY418" t="s">
        <v>69</v>
      </c>
      <c r="AZ418"/>
      <c r="BA418"/>
      <c r="BB418" t="s">
        <v>472</v>
      </c>
      <c r="BC418"/>
      <c r="BD418"/>
      <c r="BE418"/>
      <c r="BF418"/>
      <c r="BG418"/>
      <c r="BH418"/>
      <c r="BI418"/>
      <c r="BJ418"/>
      <c r="BK418"/>
      <c r="BL418"/>
      <c r="BM418"/>
      <c r="BN418"/>
      <c r="BO418"/>
      <c r="BP418"/>
      <c r="BQ418"/>
      <c r="BR418"/>
      <c r="BS418"/>
      <c r="BT418"/>
      <c r="BU418"/>
      <c r="BV418"/>
      <c r="BW418"/>
      <c r="BX418"/>
      <c r="BY418"/>
      <c r="BZ418"/>
      <c r="CA418"/>
      <c r="CB418"/>
      <c r="CC418"/>
      <c r="CD418"/>
      <c r="CE418"/>
      <c r="CF418"/>
      <c r="CG418"/>
      <c r="CH418"/>
      <c r="CI418"/>
      <c r="CJ418"/>
      <c r="CK418"/>
      <c r="CL418"/>
      <c r="CM418"/>
      <c r="CN418"/>
      <c r="CO418"/>
      <c r="CP418"/>
    </row>
    <row r="419" spans="1:94" s="8" customFormat="1">
      <c r="A419" t="s">
        <v>466</v>
      </c>
      <c r="B419">
        <v>1983</v>
      </c>
      <c r="C419" s="4" t="s">
        <v>49</v>
      </c>
      <c r="D419" s="4" t="s">
        <v>50</v>
      </c>
      <c r="E419">
        <v>7758987</v>
      </c>
      <c r="F419" t="s">
        <v>51</v>
      </c>
      <c r="G419" t="s">
        <v>359</v>
      </c>
      <c r="H419" t="s">
        <v>53</v>
      </c>
      <c r="I419" t="s">
        <v>54</v>
      </c>
      <c r="J419" t="s">
        <v>55</v>
      </c>
      <c r="K419" t="s">
        <v>78</v>
      </c>
      <c r="L419" t="s">
        <v>57</v>
      </c>
      <c r="M419">
        <v>12</v>
      </c>
      <c r="N419" t="s">
        <v>467</v>
      </c>
      <c r="O419">
        <v>25</v>
      </c>
      <c r="P419" t="s">
        <v>79</v>
      </c>
      <c r="Q419">
        <v>1</v>
      </c>
      <c r="R419">
        <v>500</v>
      </c>
      <c r="S419" t="s">
        <v>61</v>
      </c>
      <c r="T419">
        <v>500</v>
      </c>
      <c r="U419" t="s">
        <v>61</v>
      </c>
      <c r="V419">
        <v>11</v>
      </c>
      <c r="W419">
        <v>10</v>
      </c>
      <c r="X419" t="s">
        <v>62</v>
      </c>
      <c r="Y419">
        <v>10</v>
      </c>
      <c r="Z419" t="s">
        <v>71</v>
      </c>
      <c r="AA419" t="s">
        <v>71</v>
      </c>
      <c r="AB419"/>
      <c r="AC419"/>
      <c r="AD419">
        <v>500</v>
      </c>
      <c r="AE419"/>
      <c r="AF419"/>
      <c r="AG419" t="s">
        <v>61</v>
      </c>
      <c r="AH419">
        <v>500</v>
      </c>
      <c r="AI419"/>
      <c r="AJ419"/>
      <c r="AK419" t="s">
        <v>61</v>
      </c>
      <c r="AL419">
        <v>54</v>
      </c>
      <c r="AM419" t="str">
        <f t="shared" si="29"/>
        <v>Significant</v>
      </c>
      <c r="AN419" t="str">
        <f t="shared" si="30"/>
        <v>Low</v>
      </c>
      <c r="AO419"/>
      <c r="AP419"/>
      <c r="AQ419" t="s">
        <v>79</v>
      </c>
      <c r="AR419" s="5"/>
      <c r="AS419"/>
      <c r="AT419"/>
      <c r="AU419"/>
      <c r="AV419"/>
      <c r="AW419"/>
      <c r="AX419" t="s">
        <v>69</v>
      </c>
      <c r="AY419" t="s">
        <v>69</v>
      </c>
      <c r="AZ419"/>
      <c r="BA419"/>
      <c r="BB419" t="s">
        <v>472</v>
      </c>
      <c r="BC419"/>
      <c r="BD419"/>
      <c r="BE419"/>
      <c r="BF419"/>
      <c r="BG419"/>
      <c r="BH419"/>
      <c r="BI419"/>
      <c r="BJ419"/>
      <c r="BK419"/>
      <c r="BL419"/>
      <c r="BM419"/>
      <c r="BN419"/>
      <c r="BO419"/>
      <c r="BP419"/>
      <c r="BQ419"/>
      <c r="BR419"/>
      <c r="BS419"/>
      <c r="BT419"/>
      <c r="BU419"/>
      <c r="BV419"/>
      <c r="BW419"/>
      <c r="BX419"/>
      <c r="BY419"/>
      <c r="BZ419"/>
      <c r="CA419"/>
      <c r="CB419"/>
      <c r="CC419"/>
      <c r="CD419"/>
      <c r="CE419"/>
      <c r="CF419"/>
      <c r="CG419"/>
      <c r="CH419"/>
      <c r="CI419"/>
      <c r="CJ419"/>
      <c r="CK419"/>
      <c r="CL419"/>
      <c r="CM419"/>
      <c r="CN419"/>
      <c r="CO419"/>
      <c r="CP419"/>
    </row>
    <row r="420" spans="1:94" s="8" customFormat="1">
      <c r="A420" t="s">
        <v>466</v>
      </c>
      <c r="B420">
        <v>1983</v>
      </c>
      <c r="C420" s="4" t="s">
        <v>49</v>
      </c>
      <c r="D420" s="4" t="s">
        <v>50</v>
      </c>
      <c r="E420">
        <v>7758987</v>
      </c>
      <c r="F420" t="s">
        <v>51</v>
      </c>
      <c r="G420" t="s">
        <v>359</v>
      </c>
      <c r="H420" t="s">
        <v>53</v>
      </c>
      <c r="I420" t="s">
        <v>54</v>
      </c>
      <c r="J420" t="s">
        <v>55</v>
      </c>
      <c r="K420" t="s">
        <v>78</v>
      </c>
      <c r="L420" t="s">
        <v>57</v>
      </c>
      <c r="M420">
        <v>12</v>
      </c>
      <c r="N420" t="s">
        <v>467</v>
      </c>
      <c r="O420">
        <v>25</v>
      </c>
      <c r="P420" t="s">
        <v>79</v>
      </c>
      <c r="Q420">
        <v>1</v>
      </c>
      <c r="R420">
        <v>500</v>
      </c>
      <c r="S420" t="s">
        <v>61</v>
      </c>
      <c r="T420">
        <v>500</v>
      </c>
      <c r="U420" t="s">
        <v>61</v>
      </c>
      <c r="V420">
        <v>11</v>
      </c>
      <c r="W420">
        <v>10</v>
      </c>
      <c r="X420" t="s">
        <v>62</v>
      </c>
      <c r="Y420">
        <v>10</v>
      </c>
      <c r="Z420" t="s">
        <v>71</v>
      </c>
      <c r="AA420" t="s">
        <v>71</v>
      </c>
      <c r="AB420"/>
      <c r="AC420"/>
      <c r="AD420">
        <v>500</v>
      </c>
      <c r="AE420"/>
      <c r="AF420"/>
      <c r="AG420" t="s">
        <v>61</v>
      </c>
      <c r="AH420">
        <v>500</v>
      </c>
      <c r="AI420"/>
      <c r="AJ420"/>
      <c r="AK420" t="s">
        <v>61</v>
      </c>
      <c r="AL420">
        <v>30</v>
      </c>
      <c r="AM420" t="str">
        <f t="shared" si="29"/>
        <v>Significant</v>
      </c>
      <c r="AN420" t="str">
        <f t="shared" si="30"/>
        <v>Low</v>
      </c>
      <c r="AO420"/>
      <c r="AP420"/>
      <c r="AQ420" t="s">
        <v>79</v>
      </c>
      <c r="AR420" s="5"/>
      <c r="AS420"/>
      <c r="AT420"/>
      <c r="AU420"/>
      <c r="AV420"/>
      <c r="AW420"/>
      <c r="AX420" t="s">
        <v>69</v>
      </c>
      <c r="AY420" t="s">
        <v>69</v>
      </c>
      <c r="AZ420"/>
      <c r="BA420"/>
      <c r="BB420" t="s">
        <v>472</v>
      </c>
      <c r="BC420"/>
      <c r="BD420"/>
      <c r="BE420"/>
      <c r="BF420"/>
      <c r="BG420"/>
      <c r="BH420"/>
      <c r="BI420"/>
      <c r="BJ420"/>
      <c r="BK420"/>
      <c r="BL420"/>
      <c r="BM420"/>
      <c r="BN420"/>
      <c r="BO420"/>
      <c r="BP420"/>
      <c r="BQ420"/>
      <c r="BR420"/>
      <c r="BS420"/>
      <c r="BT420"/>
      <c r="BU420"/>
      <c r="BV420"/>
      <c r="BW420"/>
      <c r="BX420"/>
      <c r="BY420"/>
      <c r="BZ420"/>
      <c r="CA420"/>
      <c r="CB420"/>
      <c r="CC420"/>
      <c r="CD420"/>
      <c r="CE420"/>
      <c r="CF420"/>
      <c r="CG420"/>
      <c r="CH420"/>
      <c r="CI420"/>
      <c r="CJ420"/>
      <c r="CK420"/>
      <c r="CL420"/>
      <c r="CM420"/>
      <c r="CN420"/>
      <c r="CO420"/>
      <c r="CP420"/>
    </row>
    <row r="421" spans="1:94" s="8" customFormat="1">
      <c r="A421" t="s">
        <v>466</v>
      </c>
      <c r="B421">
        <v>1983</v>
      </c>
      <c r="C421" s="4" t="s">
        <v>49</v>
      </c>
      <c r="D421" s="4" t="s">
        <v>50</v>
      </c>
      <c r="E421">
        <v>7758987</v>
      </c>
      <c r="F421" t="s">
        <v>51</v>
      </c>
      <c r="G421" t="s">
        <v>359</v>
      </c>
      <c r="H421" t="s">
        <v>53</v>
      </c>
      <c r="I421" t="s">
        <v>54</v>
      </c>
      <c r="J421" t="s">
        <v>55</v>
      </c>
      <c r="K421" t="s">
        <v>78</v>
      </c>
      <c r="L421" t="s">
        <v>57</v>
      </c>
      <c r="M421">
        <v>12</v>
      </c>
      <c r="N421" t="s">
        <v>467</v>
      </c>
      <c r="O421">
        <v>25</v>
      </c>
      <c r="P421" t="s">
        <v>79</v>
      </c>
      <c r="Q421">
        <v>1</v>
      </c>
      <c r="R421">
        <v>500</v>
      </c>
      <c r="S421" t="s">
        <v>61</v>
      </c>
      <c r="T421">
        <v>500</v>
      </c>
      <c r="U421" t="s">
        <v>61</v>
      </c>
      <c r="V421">
        <v>11</v>
      </c>
      <c r="W421">
        <v>10</v>
      </c>
      <c r="X421" t="s">
        <v>62</v>
      </c>
      <c r="Y421">
        <v>10</v>
      </c>
      <c r="Z421" t="s">
        <v>71</v>
      </c>
      <c r="AA421" t="s">
        <v>71</v>
      </c>
      <c r="AB421"/>
      <c r="AC421"/>
      <c r="AD421">
        <v>500</v>
      </c>
      <c r="AE421"/>
      <c r="AF421"/>
      <c r="AG421" t="s">
        <v>61</v>
      </c>
      <c r="AH421">
        <v>500</v>
      </c>
      <c r="AI421"/>
      <c r="AJ421"/>
      <c r="AK421" t="s">
        <v>61</v>
      </c>
      <c r="AL421">
        <v>77</v>
      </c>
      <c r="AM421" t="str">
        <f t="shared" si="29"/>
        <v>Severe</v>
      </c>
      <c r="AN421" t="str">
        <f t="shared" si="30"/>
        <v>None</v>
      </c>
      <c r="AO421" t="str">
        <f>AM421</f>
        <v>Severe</v>
      </c>
      <c r="AP421" t="str">
        <f>AN421</f>
        <v>None</v>
      </c>
      <c r="AQ421" t="s">
        <v>79</v>
      </c>
      <c r="AR421" s="5"/>
      <c r="AS421"/>
      <c r="AT421"/>
      <c r="AU421"/>
      <c r="AV421"/>
      <c r="AW421"/>
      <c r="AX421" t="s">
        <v>69</v>
      </c>
      <c r="AY421" t="s">
        <v>69</v>
      </c>
      <c r="AZ421"/>
      <c r="BA421"/>
      <c r="BB421" t="s">
        <v>472</v>
      </c>
      <c r="BC421"/>
      <c r="BD421"/>
      <c r="BE421"/>
      <c r="BF421"/>
      <c r="BG421"/>
      <c r="BH421"/>
      <c r="BI421"/>
      <c r="BJ421"/>
      <c r="BK421"/>
      <c r="BL421"/>
      <c r="BM421"/>
      <c r="BN421"/>
      <c r="BO421"/>
      <c r="BP421"/>
      <c r="BQ421"/>
      <c r="BR421"/>
      <c r="BS421"/>
      <c r="BT421"/>
      <c r="BU421"/>
      <c r="BV421"/>
      <c r="BW421"/>
      <c r="BX421"/>
      <c r="BY421"/>
      <c r="BZ421"/>
      <c r="CA421"/>
      <c r="CB421"/>
      <c r="CC421"/>
      <c r="CD421"/>
      <c r="CE421"/>
      <c r="CF421"/>
      <c r="CG421"/>
      <c r="CH421"/>
      <c r="CI421"/>
      <c r="CJ421"/>
      <c r="CK421"/>
      <c r="CL421"/>
      <c r="CM421"/>
      <c r="CN421"/>
      <c r="CO421"/>
      <c r="CP421"/>
    </row>
    <row r="422" spans="1:94" s="8" customFormat="1">
      <c r="A422" t="s">
        <v>466</v>
      </c>
      <c r="B422">
        <v>1983</v>
      </c>
      <c r="C422" s="4" t="s">
        <v>49</v>
      </c>
      <c r="D422" s="4" t="s">
        <v>50</v>
      </c>
      <c r="E422">
        <v>7758987</v>
      </c>
      <c r="F422" t="s">
        <v>51</v>
      </c>
      <c r="G422" t="s">
        <v>359</v>
      </c>
      <c r="H422" t="s">
        <v>53</v>
      </c>
      <c r="I422" t="s">
        <v>54</v>
      </c>
      <c r="J422" t="s">
        <v>55</v>
      </c>
      <c r="K422" t="s">
        <v>78</v>
      </c>
      <c r="L422" t="s">
        <v>57</v>
      </c>
      <c r="M422">
        <v>12</v>
      </c>
      <c r="N422" t="s">
        <v>467</v>
      </c>
      <c r="O422">
        <v>25</v>
      </c>
      <c r="P422" t="s">
        <v>79</v>
      </c>
      <c r="Q422">
        <v>1</v>
      </c>
      <c r="R422">
        <v>1000</v>
      </c>
      <c r="S422" t="s">
        <v>61</v>
      </c>
      <c r="T422">
        <v>1000</v>
      </c>
      <c r="U422" t="s">
        <v>61</v>
      </c>
      <c r="V422">
        <v>11</v>
      </c>
      <c r="W422">
        <v>10</v>
      </c>
      <c r="X422" t="s">
        <v>62</v>
      </c>
      <c r="Y422">
        <v>10</v>
      </c>
      <c r="Z422" t="s">
        <v>71</v>
      </c>
      <c r="AA422" t="s">
        <v>71</v>
      </c>
      <c r="AB422"/>
      <c r="AC422"/>
      <c r="AD422">
        <v>1000</v>
      </c>
      <c r="AE422"/>
      <c r="AF422"/>
      <c r="AG422" t="s">
        <v>61</v>
      </c>
      <c r="AH422">
        <v>1000</v>
      </c>
      <c r="AI422"/>
      <c r="AJ422"/>
      <c r="AK422" t="s">
        <v>61</v>
      </c>
      <c r="AL422">
        <v>25</v>
      </c>
      <c r="AM422" t="str">
        <f t="shared" si="29"/>
        <v>Significant</v>
      </c>
      <c r="AN422" t="str">
        <f t="shared" si="30"/>
        <v>Low</v>
      </c>
      <c r="AO422"/>
      <c r="AP422"/>
      <c r="AQ422" t="s">
        <v>79</v>
      </c>
      <c r="AR422" s="5"/>
      <c r="AS422"/>
      <c r="AT422"/>
      <c r="AU422"/>
      <c r="AV422"/>
      <c r="AW422"/>
      <c r="AX422" t="s">
        <v>69</v>
      </c>
      <c r="AY422" t="s">
        <v>69</v>
      </c>
      <c r="AZ422"/>
      <c r="BA422"/>
      <c r="BB422" t="s">
        <v>472</v>
      </c>
      <c r="BC422"/>
      <c r="BD422"/>
      <c r="BE422"/>
      <c r="BF422"/>
      <c r="BG422"/>
      <c r="BH422"/>
      <c r="BI422"/>
      <c r="BJ422"/>
      <c r="BK422"/>
      <c r="BL422"/>
      <c r="BM422"/>
      <c r="BN422"/>
      <c r="BO422"/>
      <c r="BP422"/>
      <c r="BQ422"/>
      <c r="BR422"/>
      <c r="BS422"/>
      <c r="BT422"/>
      <c r="BU422"/>
      <c r="BV422"/>
      <c r="BW422"/>
      <c r="BX422"/>
      <c r="BY422"/>
      <c r="BZ422"/>
      <c r="CA422"/>
      <c r="CB422"/>
      <c r="CC422"/>
      <c r="CD422"/>
      <c r="CE422"/>
      <c r="CF422"/>
      <c r="CG422"/>
      <c r="CH422"/>
      <c r="CI422"/>
      <c r="CJ422"/>
      <c r="CK422"/>
      <c r="CL422"/>
      <c r="CM422"/>
      <c r="CN422"/>
      <c r="CO422"/>
      <c r="CP422"/>
    </row>
    <row r="423" spans="1:94" s="8" customFormat="1">
      <c r="A423" t="s">
        <v>466</v>
      </c>
      <c r="B423">
        <v>1983</v>
      </c>
      <c r="C423" s="4" t="s">
        <v>49</v>
      </c>
      <c r="D423" s="4" t="s">
        <v>50</v>
      </c>
      <c r="E423">
        <v>7758987</v>
      </c>
      <c r="F423" t="s">
        <v>51</v>
      </c>
      <c r="G423" t="s">
        <v>359</v>
      </c>
      <c r="H423" t="s">
        <v>53</v>
      </c>
      <c r="I423" t="s">
        <v>54</v>
      </c>
      <c r="J423" t="s">
        <v>55</v>
      </c>
      <c r="K423" t="s">
        <v>78</v>
      </c>
      <c r="L423" t="s">
        <v>57</v>
      </c>
      <c r="M423">
        <v>12</v>
      </c>
      <c r="N423" t="s">
        <v>467</v>
      </c>
      <c r="O423">
        <v>25</v>
      </c>
      <c r="P423" t="s">
        <v>79</v>
      </c>
      <c r="Q423">
        <v>1</v>
      </c>
      <c r="R423">
        <v>1000</v>
      </c>
      <c r="S423" t="s">
        <v>61</v>
      </c>
      <c r="T423">
        <v>1000</v>
      </c>
      <c r="U423" t="s">
        <v>61</v>
      </c>
      <c r="V423">
        <v>11</v>
      </c>
      <c r="W423">
        <v>10</v>
      </c>
      <c r="X423" t="s">
        <v>62</v>
      </c>
      <c r="Y423">
        <v>10</v>
      </c>
      <c r="Z423" t="s">
        <v>71</v>
      </c>
      <c r="AA423" t="s">
        <v>71</v>
      </c>
      <c r="AB423"/>
      <c r="AC423"/>
      <c r="AD423">
        <v>1000</v>
      </c>
      <c r="AE423"/>
      <c r="AF423"/>
      <c r="AG423" t="s">
        <v>61</v>
      </c>
      <c r="AH423">
        <v>1000</v>
      </c>
      <c r="AI423"/>
      <c r="AJ423"/>
      <c r="AK423" t="s">
        <v>61</v>
      </c>
      <c r="AL423">
        <v>50</v>
      </c>
      <c r="AM423" t="str">
        <f t="shared" si="29"/>
        <v>Significant</v>
      </c>
      <c r="AN423" t="str">
        <f t="shared" si="30"/>
        <v>Low</v>
      </c>
      <c r="AO423"/>
      <c r="AP423"/>
      <c r="AQ423" t="s">
        <v>79</v>
      </c>
      <c r="AR423" s="5"/>
      <c r="AS423"/>
      <c r="AT423"/>
      <c r="AU423"/>
      <c r="AV423"/>
      <c r="AW423"/>
      <c r="AX423" t="s">
        <v>69</v>
      </c>
      <c r="AY423" t="s">
        <v>69</v>
      </c>
      <c r="AZ423"/>
      <c r="BA423"/>
      <c r="BB423" t="s">
        <v>472</v>
      </c>
      <c r="BC423"/>
      <c r="BD423"/>
      <c r="BE423"/>
      <c r="BF423"/>
      <c r="BG423"/>
      <c r="BH423"/>
      <c r="BI423"/>
      <c r="BJ423"/>
      <c r="BK423"/>
      <c r="BL423"/>
      <c r="BM423"/>
      <c r="BN423"/>
      <c r="BO423"/>
      <c r="BP423"/>
      <c r="BQ423"/>
      <c r="BR423"/>
      <c r="BS423"/>
      <c r="BT423"/>
      <c r="BU423"/>
      <c r="BV423"/>
      <c r="BW423"/>
      <c r="BX423"/>
      <c r="BY423"/>
      <c r="BZ423"/>
      <c r="CA423"/>
      <c r="CB423"/>
      <c r="CC423"/>
      <c r="CD423"/>
      <c r="CE423"/>
      <c r="CF423"/>
      <c r="CG423"/>
      <c r="CH423"/>
      <c r="CI423"/>
      <c r="CJ423"/>
      <c r="CK423"/>
      <c r="CL423"/>
      <c r="CM423"/>
      <c r="CN423"/>
      <c r="CO423"/>
      <c r="CP423"/>
    </row>
    <row r="424" spans="1:94" s="8" customFormat="1">
      <c r="A424" t="s">
        <v>466</v>
      </c>
      <c r="B424">
        <v>1983</v>
      </c>
      <c r="C424" s="4" t="s">
        <v>49</v>
      </c>
      <c r="D424" s="4" t="s">
        <v>50</v>
      </c>
      <c r="E424">
        <v>7758987</v>
      </c>
      <c r="F424" t="s">
        <v>51</v>
      </c>
      <c r="G424" t="s">
        <v>359</v>
      </c>
      <c r="H424" t="s">
        <v>53</v>
      </c>
      <c r="I424" t="s">
        <v>54</v>
      </c>
      <c r="J424" t="s">
        <v>55</v>
      </c>
      <c r="K424" t="s">
        <v>78</v>
      </c>
      <c r="L424" t="s">
        <v>57</v>
      </c>
      <c r="M424">
        <v>12</v>
      </c>
      <c r="N424" t="s">
        <v>467</v>
      </c>
      <c r="O424">
        <v>25</v>
      </c>
      <c r="P424" t="s">
        <v>79</v>
      </c>
      <c r="Q424">
        <v>1</v>
      </c>
      <c r="R424">
        <v>1000</v>
      </c>
      <c r="S424" t="s">
        <v>61</v>
      </c>
      <c r="T424">
        <v>1000</v>
      </c>
      <c r="U424" t="s">
        <v>61</v>
      </c>
      <c r="V424">
        <v>11</v>
      </c>
      <c r="W424">
        <v>10</v>
      </c>
      <c r="X424" t="s">
        <v>62</v>
      </c>
      <c r="Y424">
        <v>10</v>
      </c>
      <c r="Z424" t="s">
        <v>71</v>
      </c>
      <c r="AA424" t="s">
        <v>71</v>
      </c>
      <c r="AB424"/>
      <c r="AC424"/>
      <c r="AD424">
        <v>1000</v>
      </c>
      <c r="AE424"/>
      <c r="AF424"/>
      <c r="AG424" t="s">
        <v>61</v>
      </c>
      <c r="AH424">
        <v>1000</v>
      </c>
      <c r="AI424"/>
      <c r="AJ424"/>
      <c r="AK424" t="s">
        <v>61</v>
      </c>
      <c r="AL424">
        <v>55</v>
      </c>
      <c r="AM424" t="str">
        <f t="shared" si="29"/>
        <v>Significant</v>
      </c>
      <c r="AN424" t="str">
        <f t="shared" si="30"/>
        <v>Low</v>
      </c>
      <c r="AO424"/>
      <c r="AP424"/>
      <c r="AQ424" t="s">
        <v>79</v>
      </c>
      <c r="AR424" s="5"/>
      <c r="AS424"/>
      <c r="AT424"/>
      <c r="AU424"/>
      <c r="AV424"/>
      <c r="AW424"/>
      <c r="AX424" t="s">
        <v>69</v>
      </c>
      <c r="AY424" t="s">
        <v>69</v>
      </c>
      <c r="AZ424"/>
      <c r="BA424"/>
      <c r="BB424" t="s">
        <v>472</v>
      </c>
      <c r="BC424"/>
      <c r="BD424"/>
      <c r="BE424"/>
      <c r="BF424"/>
      <c r="BG424"/>
      <c r="BH424"/>
      <c r="BI424"/>
      <c r="BJ424"/>
      <c r="BK424"/>
      <c r="BL424"/>
      <c r="BM424"/>
      <c r="BN424"/>
      <c r="BO424"/>
      <c r="BP424"/>
      <c r="BQ424"/>
      <c r="BR424"/>
      <c r="BS424"/>
      <c r="BT424"/>
      <c r="BU424"/>
      <c r="BV424"/>
      <c r="BW424"/>
      <c r="BX424"/>
      <c r="BY424"/>
      <c r="BZ424"/>
      <c r="CA424"/>
      <c r="CB424"/>
      <c r="CC424"/>
      <c r="CD424"/>
      <c r="CE424"/>
      <c r="CF424"/>
      <c r="CG424"/>
      <c r="CH424"/>
      <c r="CI424"/>
      <c r="CJ424"/>
      <c r="CK424"/>
      <c r="CL424"/>
      <c r="CM424"/>
      <c r="CN424"/>
      <c r="CO424"/>
      <c r="CP424"/>
    </row>
    <row r="425" spans="1:94" s="8" customFormat="1">
      <c r="A425" t="s">
        <v>466</v>
      </c>
      <c r="B425">
        <v>1983</v>
      </c>
      <c r="C425" s="4" t="s">
        <v>49</v>
      </c>
      <c r="D425" s="4" t="s">
        <v>50</v>
      </c>
      <c r="E425">
        <v>7758987</v>
      </c>
      <c r="F425" t="s">
        <v>51</v>
      </c>
      <c r="G425" t="s">
        <v>359</v>
      </c>
      <c r="H425" t="s">
        <v>53</v>
      </c>
      <c r="I425" t="s">
        <v>54</v>
      </c>
      <c r="J425" t="s">
        <v>55</v>
      </c>
      <c r="K425" t="s">
        <v>78</v>
      </c>
      <c r="L425" t="s">
        <v>57</v>
      </c>
      <c r="M425">
        <v>12</v>
      </c>
      <c r="N425" t="s">
        <v>467</v>
      </c>
      <c r="O425">
        <v>25</v>
      </c>
      <c r="P425" t="s">
        <v>79</v>
      </c>
      <c r="Q425">
        <v>1</v>
      </c>
      <c r="R425">
        <v>1000</v>
      </c>
      <c r="S425" t="s">
        <v>61</v>
      </c>
      <c r="T425">
        <v>1000</v>
      </c>
      <c r="U425" t="s">
        <v>61</v>
      </c>
      <c r="V425">
        <v>11</v>
      </c>
      <c r="W425">
        <v>10</v>
      </c>
      <c r="X425" t="s">
        <v>62</v>
      </c>
      <c r="Y425">
        <v>10</v>
      </c>
      <c r="Z425" t="s">
        <v>71</v>
      </c>
      <c r="AA425" t="s">
        <v>71</v>
      </c>
      <c r="AB425"/>
      <c r="AC425"/>
      <c r="AD425">
        <v>1000</v>
      </c>
      <c r="AE425"/>
      <c r="AF425"/>
      <c r="AG425" t="s">
        <v>61</v>
      </c>
      <c r="AH425">
        <v>1000</v>
      </c>
      <c r="AI425"/>
      <c r="AJ425"/>
      <c r="AK425" t="s">
        <v>61</v>
      </c>
      <c r="AL425">
        <v>92</v>
      </c>
      <c r="AM425" t="str">
        <f t="shared" si="29"/>
        <v>Severe</v>
      </c>
      <c r="AN425" t="str">
        <f t="shared" si="30"/>
        <v>None</v>
      </c>
      <c r="AO425"/>
      <c r="AP425"/>
      <c r="AQ425" t="s">
        <v>79</v>
      </c>
      <c r="AR425" s="5"/>
      <c r="AS425"/>
      <c r="AT425"/>
      <c r="AU425"/>
      <c r="AV425"/>
      <c r="AW425"/>
      <c r="AX425" t="s">
        <v>69</v>
      </c>
      <c r="AY425" t="s">
        <v>69</v>
      </c>
      <c r="AZ425"/>
      <c r="BA425"/>
      <c r="BB425" t="s">
        <v>472</v>
      </c>
      <c r="BC425"/>
      <c r="BD425"/>
      <c r="BE425"/>
      <c r="BF425"/>
      <c r="BG425"/>
      <c r="BH425"/>
      <c r="BI425"/>
      <c r="BJ425"/>
      <c r="BK425"/>
      <c r="BL425"/>
      <c r="BM425"/>
      <c r="BN425"/>
      <c r="BO425"/>
      <c r="BP425"/>
      <c r="BQ425"/>
      <c r="BR425"/>
      <c r="BS425"/>
      <c r="BT425"/>
      <c r="BU425"/>
      <c r="BV425"/>
      <c r="BW425"/>
      <c r="BX425"/>
      <c r="BY425"/>
      <c r="BZ425"/>
      <c r="CA425"/>
      <c r="CB425"/>
      <c r="CC425"/>
      <c r="CD425"/>
      <c r="CE425"/>
      <c r="CF425"/>
      <c r="CG425"/>
      <c r="CH425"/>
      <c r="CI425"/>
      <c r="CJ425"/>
      <c r="CK425"/>
      <c r="CL425"/>
      <c r="CM425"/>
      <c r="CN425"/>
      <c r="CO425"/>
      <c r="CP425"/>
    </row>
    <row r="426" spans="1:94" s="8" customFormat="1">
      <c r="A426" t="s">
        <v>466</v>
      </c>
      <c r="B426">
        <v>1983</v>
      </c>
      <c r="C426" s="4" t="s">
        <v>49</v>
      </c>
      <c r="D426" s="4" t="s">
        <v>50</v>
      </c>
      <c r="E426">
        <v>7758987</v>
      </c>
      <c r="F426" t="s">
        <v>51</v>
      </c>
      <c r="G426" t="s">
        <v>359</v>
      </c>
      <c r="H426" t="s">
        <v>53</v>
      </c>
      <c r="I426" t="s">
        <v>54</v>
      </c>
      <c r="J426" t="s">
        <v>55</v>
      </c>
      <c r="K426" t="s">
        <v>78</v>
      </c>
      <c r="L426" t="s">
        <v>57</v>
      </c>
      <c r="M426">
        <v>12</v>
      </c>
      <c r="N426" t="s">
        <v>467</v>
      </c>
      <c r="O426">
        <v>25</v>
      </c>
      <c r="P426" t="s">
        <v>79</v>
      </c>
      <c r="Q426">
        <v>1</v>
      </c>
      <c r="R426">
        <v>1900</v>
      </c>
      <c r="S426" t="s">
        <v>61</v>
      </c>
      <c r="T426">
        <v>1900</v>
      </c>
      <c r="U426" t="s">
        <v>61</v>
      </c>
      <c r="V426">
        <v>11</v>
      </c>
      <c r="W426">
        <v>10</v>
      </c>
      <c r="X426" t="s">
        <v>62</v>
      </c>
      <c r="Y426">
        <v>10</v>
      </c>
      <c r="Z426" t="s">
        <v>71</v>
      </c>
      <c r="AA426" t="s">
        <v>71</v>
      </c>
      <c r="AB426"/>
      <c r="AC426"/>
      <c r="AD426">
        <v>1900</v>
      </c>
      <c r="AE426"/>
      <c r="AF426"/>
      <c r="AG426" t="s">
        <v>61</v>
      </c>
      <c r="AH426">
        <v>1900</v>
      </c>
      <c r="AI426"/>
      <c r="AJ426"/>
      <c r="AK426" t="s">
        <v>61</v>
      </c>
      <c r="AL426">
        <v>86</v>
      </c>
      <c r="AM426" t="str">
        <f t="shared" si="29"/>
        <v>Severe</v>
      </c>
      <c r="AN426" t="str">
        <f t="shared" si="30"/>
        <v>None</v>
      </c>
      <c r="AO426"/>
      <c r="AP426"/>
      <c r="AQ426" t="s">
        <v>79</v>
      </c>
      <c r="AR426" s="5"/>
      <c r="AS426"/>
      <c r="AT426"/>
      <c r="AU426"/>
      <c r="AV426"/>
      <c r="AW426"/>
      <c r="AX426" t="s">
        <v>69</v>
      </c>
      <c r="AY426" t="s">
        <v>69</v>
      </c>
      <c r="AZ426"/>
      <c r="BA426"/>
      <c r="BB426" t="s">
        <v>472</v>
      </c>
      <c r="BC426"/>
      <c r="BD426"/>
      <c r="BE426"/>
      <c r="BF426"/>
      <c r="BG426"/>
      <c r="BH426"/>
      <c r="BI426"/>
      <c r="BJ426"/>
      <c r="BK426"/>
      <c r="BL426"/>
      <c r="BM426"/>
      <c r="BN426"/>
      <c r="BO426"/>
      <c r="BP426"/>
      <c r="BQ426"/>
      <c r="BR426"/>
      <c r="BS426"/>
      <c r="BT426"/>
      <c r="BU426"/>
      <c r="BV426"/>
      <c r="BW426"/>
      <c r="BX426"/>
      <c r="BY426"/>
      <c r="BZ426"/>
      <c r="CA426"/>
      <c r="CB426"/>
      <c r="CC426"/>
      <c r="CD426"/>
      <c r="CE426"/>
      <c r="CF426"/>
      <c r="CG426"/>
      <c r="CH426"/>
      <c r="CI426"/>
      <c r="CJ426"/>
      <c r="CK426"/>
      <c r="CL426"/>
      <c r="CM426"/>
      <c r="CN426"/>
      <c r="CO426"/>
      <c r="CP426"/>
    </row>
    <row r="427" spans="1:94" s="8" customFormat="1">
      <c r="A427" t="s">
        <v>475</v>
      </c>
      <c r="B427" t="str">
        <f t="shared" ref="B427:B432" si="31">RIGHT(A427,5)</f>
        <v xml:space="preserve"> 2017</v>
      </c>
      <c r="C427" s="4" t="s">
        <v>476</v>
      </c>
      <c r="D427" s="4" t="s">
        <v>477</v>
      </c>
      <c r="E427" s="7" t="s">
        <v>478</v>
      </c>
      <c r="F427" t="s">
        <v>479</v>
      </c>
      <c r="G427" t="s">
        <v>479</v>
      </c>
      <c r="H427" s="4" t="s">
        <v>148</v>
      </c>
      <c r="I427" s="4" t="s">
        <v>149</v>
      </c>
      <c r="J427" t="s">
        <v>77</v>
      </c>
      <c r="K427" s="4" t="s">
        <v>95</v>
      </c>
      <c r="L427" t="s">
        <v>57</v>
      </c>
      <c r="M427">
        <v>15</v>
      </c>
      <c r="N427"/>
      <c r="O427">
        <v>17.5</v>
      </c>
      <c r="P427" t="s">
        <v>79</v>
      </c>
      <c r="Q427"/>
      <c r="R427" t="s">
        <v>480</v>
      </c>
      <c r="S427" t="s">
        <v>61</v>
      </c>
      <c r="T427" t="s">
        <v>480</v>
      </c>
      <c r="U427" t="s">
        <v>61</v>
      </c>
      <c r="V427">
        <v>60</v>
      </c>
      <c r="W427">
        <v>60</v>
      </c>
      <c r="X427" t="s">
        <v>62</v>
      </c>
      <c r="Y427">
        <v>60</v>
      </c>
      <c r="Z427" t="s">
        <v>71</v>
      </c>
      <c r="AA427" t="s">
        <v>71</v>
      </c>
      <c r="AB427"/>
      <c r="AC427"/>
      <c r="AD427"/>
      <c r="AE427">
        <v>0.01</v>
      </c>
      <c r="AF427">
        <v>0.1</v>
      </c>
      <c r="AG427" t="s">
        <v>61</v>
      </c>
      <c r="AH427"/>
      <c r="AI427">
        <v>0.01</v>
      </c>
      <c r="AJ427">
        <v>0.1</v>
      </c>
      <c r="AK427" t="s">
        <v>61</v>
      </c>
      <c r="AL427">
        <v>34</v>
      </c>
      <c r="AM427" t="str">
        <f t="shared" si="29"/>
        <v>Significant</v>
      </c>
      <c r="AN427" t="str">
        <f t="shared" si="30"/>
        <v>Low</v>
      </c>
      <c r="AO427" t="str">
        <f>AM427</f>
        <v>Significant</v>
      </c>
      <c r="AP427" t="str">
        <f>AN427</f>
        <v>Low</v>
      </c>
      <c r="AQ427" t="s">
        <v>79</v>
      </c>
      <c r="AR427" s="5"/>
      <c r="AS427"/>
      <c r="AT427"/>
      <c r="AU427"/>
      <c r="AV427"/>
      <c r="AW427"/>
      <c r="AX427" t="s">
        <v>69</v>
      </c>
      <c r="AY427" t="s">
        <v>69</v>
      </c>
      <c r="AZ427"/>
      <c r="BA427"/>
      <c r="BB427"/>
      <c r="BC427"/>
      <c r="BD427"/>
      <c r="BE427"/>
      <c r="BF427"/>
      <c r="BG427"/>
      <c r="BH427"/>
      <c r="BI427"/>
      <c r="BJ427"/>
      <c r="BK427"/>
      <c r="BL427"/>
      <c r="BM427"/>
      <c r="BN427"/>
      <c r="BO427"/>
      <c r="BP427"/>
      <c r="BQ427"/>
      <c r="BR427"/>
      <c r="BS427"/>
      <c r="BT427"/>
      <c r="BU427"/>
      <c r="BV427"/>
      <c r="BW427"/>
      <c r="BX427"/>
      <c r="BY427"/>
      <c r="BZ427"/>
      <c r="CA427"/>
      <c r="CB427"/>
      <c r="CC427"/>
      <c r="CD427"/>
      <c r="CE427"/>
      <c r="CF427"/>
      <c r="CG427"/>
      <c r="CH427"/>
      <c r="CI427"/>
      <c r="CJ427"/>
      <c r="CK427"/>
      <c r="CL427"/>
      <c r="CM427"/>
      <c r="CN427"/>
      <c r="CO427"/>
      <c r="CP427"/>
    </row>
    <row r="428" spans="1:94" s="8" customFormat="1">
      <c r="A428" t="s">
        <v>475</v>
      </c>
      <c r="B428" t="str">
        <f t="shared" si="31"/>
        <v xml:space="preserve"> 2017</v>
      </c>
      <c r="C428" s="4" t="s">
        <v>476</v>
      </c>
      <c r="D428" s="4" t="s">
        <v>477</v>
      </c>
      <c r="E428" s="7" t="s">
        <v>478</v>
      </c>
      <c r="F428" t="s">
        <v>479</v>
      </c>
      <c r="G428" t="s">
        <v>479</v>
      </c>
      <c r="H428" s="4" t="s">
        <v>148</v>
      </c>
      <c r="I428" s="4" t="s">
        <v>149</v>
      </c>
      <c r="J428" t="s">
        <v>77</v>
      </c>
      <c r="K428" s="4" t="s">
        <v>95</v>
      </c>
      <c r="L428" t="s">
        <v>57</v>
      </c>
      <c r="M428">
        <v>15</v>
      </c>
      <c r="N428"/>
      <c r="O428">
        <v>17.5</v>
      </c>
      <c r="P428" t="s">
        <v>79</v>
      </c>
      <c r="Q428"/>
      <c r="R428" t="s">
        <v>480</v>
      </c>
      <c r="S428" t="s">
        <v>61</v>
      </c>
      <c r="T428" t="s">
        <v>480</v>
      </c>
      <c r="U428" t="s">
        <v>61</v>
      </c>
      <c r="V428">
        <v>60</v>
      </c>
      <c r="W428">
        <v>60</v>
      </c>
      <c r="X428" t="s">
        <v>62</v>
      </c>
      <c r="Y428">
        <v>60</v>
      </c>
      <c r="Z428" t="s">
        <v>197</v>
      </c>
      <c r="AA428" t="s">
        <v>198</v>
      </c>
      <c r="AB428"/>
      <c r="AC428"/>
      <c r="AD428"/>
      <c r="AE428"/>
      <c r="AF428"/>
      <c r="AG428"/>
      <c r="AH428"/>
      <c r="AI428"/>
      <c r="AJ428"/>
      <c r="AK428"/>
      <c r="AL428"/>
      <c r="AM428" t="s">
        <v>65</v>
      </c>
      <c r="AN428" t="s">
        <v>66</v>
      </c>
      <c r="AO428"/>
      <c r="AP428"/>
      <c r="AQ428" t="s">
        <v>79</v>
      </c>
      <c r="AR428" s="5"/>
      <c r="AS428"/>
      <c r="AT428"/>
      <c r="AU428"/>
      <c r="AV428"/>
      <c r="AW428"/>
      <c r="AX428" t="s">
        <v>69</v>
      </c>
      <c r="AY428" t="s">
        <v>69</v>
      </c>
      <c r="AZ428"/>
      <c r="BA428"/>
      <c r="BB428"/>
      <c r="BC428"/>
      <c r="BD428"/>
      <c r="BE428"/>
      <c r="BF428"/>
      <c r="BG428"/>
      <c r="BH428"/>
      <c r="BI428"/>
      <c r="BJ428"/>
      <c r="BK428"/>
      <c r="BL428"/>
      <c r="BM428"/>
      <c r="BN428"/>
      <c r="BO428"/>
      <c r="BP428"/>
      <c r="BQ428"/>
      <c r="BR428"/>
      <c r="BS428"/>
      <c r="BT428"/>
      <c r="BU428"/>
      <c r="BV428"/>
      <c r="BW428"/>
      <c r="BX428"/>
      <c r="BY428"/>
      <c r="BZ428"/>
      <c r="CA428"/>
      <c r="CB428"/>
      <c r="CC428"/>
      <c r="CD428"/>
      <c r="CE428"/>
      <c r="CF428"/>
      <c r="CG428"/>
      <c r="CH428"/>
      <c r="CI428"/>
      <c r="CJ428"/>
      <c r="CK428"/>
      <c r="CL428"/>
      <c r="CM428"/>
      <c r="CN428"/>
      <c r="CO428"/>
      <c r="CP428"/>
    </row>
    <row r="429" spans="1:94" s="8" customFormat="1">
      <c r="A429" t="s">
        <v>475</v>
      </c>
      <c r="B429" t="str">
        <f t="shared" si="31"/>
        <v xml:space="preserve"> 2017</v>
      </c>
      <c r="C429" s="4" t="s">
        <v>476</v>
      </c>
      <c r="D429" s="4" t="s">
        <v>477</v>
      </c>
      <c r="E429" s="7" t="s">
        <v>478</v>
      </c>
      <c r="F429" t="s">
        <v>479</v>
      </c>
      <c r="G429" t="s">
        <v>479</v>
      </c>
      <c r="H429" s="4" t="s">
        <v>148</v>
      </c>
      <c r="I429" s="4" t="s">
        <v>149</v>
      </c>
      <c r="J429" t="s">
        <v>77</v>
      </c>
      <c r="K429" s="4" t="s">
        <v>95</v>
      </c>
      <c r="L429" t="s">
        <v>57</v>
      </c>
      <c r="M429">
        <v>15</v>
      </c>
      <c r="N429"/>
      <c r="O429">
        <v>17.5</v>
      </c>
      <c r="P429" t="s">
        <v>79</v>
      </c>
      <c r="Q429"/>
      <c r="R429" t="s">
        <v>480</v>
      </c>
      <c r="S429" t="s">
        <v>61</v>
      </c>
      <c r="T429" t="s">
        <v>480</v>
      </c>
      <c r="U429" t="s">
        <v>61</v>
      </c>
      <c r="V429">
        <v>60</v>
      </c>
      <c r="W429">
        <v>60</v>
      </c>
      <c r="X429" t="s">
        <v>62</v>
      </c>
      <c r="Y429">
        <v>60</v>
      </c>
      <c r="Z429" t="s">
        <v>371</v>
      </c>
      <c r="AA429" t="s">
        <v>446</v>
      </c>
      <c r="AB429"/>
      <c r="AC429"/>
      <c r="AD429"/>
      <c r="AE429"/>
      <c r="AF429"/>
      <c r="AG429"/>
      <c r="AH429"/>
      <c r="AI429"/>
      <c r="AJ429"/>
      <c r="AK429"/>
      <c r="AL429"/>
      <c r="AM429" t="s">
        <v>65</v>
      </c>
      <c r="AN429" t="s">
        <v>66</v>
      </c>
      <c r="AO429"/>
      <c r="AP429"/>
      <c r="AQ429" t="s">
        <v>79</v>
      </c>
      <c r="AR429" s="5"/>
      <c r="AS429"/>
      <c r="AT429"/>
      <c r="AU429"/>
      <c r="AV429"/>
      <c r="AW429"/>
      <c r="AX429" t="s">
        <v>69</v>
      </c>
      <c r="AY429" t="s">
        <v>69</v>
      </c>
      <c r="AZ429"/>
      <c r="BA429"/>
      <c r="BB429"/>
      <c r="BC429"/>
      <c r="BD429"/>
      <c r="BE429"/>
      <c r="BF429"/>
      <c r="BG429"/>
      <c r="BH429"/>
      <c r="BI429"/>
      <c r="BJ429"/>
      <c r="BK429"/>
      <c r="BL429"/>
      <c r="BM429"/>
      <c r="BN429"/>
      <c r="BO429"/>
      <c r="BP429"/>
      <c r="BQ429"/>
      <c r="BR429"/>
      <c r="BS429"/>
      <c r="BT429"/>
      <c r="BU429"/>
      <c r="BV429"/>
      <c r="BW429"/>
      <c r="BX429"/>
      <c r="BY429"/>
      <c r="BZ429"/>
      <c r="CA429"/>
      <c r="CB429"/>
      <c r="CC429"/>
      <c r="CD429"/>
      <c r="CE429"/>
      <c r="CF429"/>
      <c r="CG429"/>
      <c r="CH429"/>
      <c r="CI429"/>
      <c r="CJ429"/>
      <c r="CK429"/>
      <c r="CL429"/>
      <c r="CM429"/>
      <c r="CN429"/>
      <c r="CO429"/>
      <c r="CP429"/>
    </row>
    <row r="430" spans="1:94" s="8" customFormat="1">
      <c r="A430" t="s">
        <v>475</v>
      </c>
      <c r="B430" t="str">
        <f t="shared" si="31"/>
        <v xml:space="preserve"> 2017</v>
      </c>
      <c r="C430" t="s">
        <v>102</v>
      </c>
      <c r="D430" s="4" t="s">
        <v>442</v>
      </c>
      <c r="E430" t="s">
        <v>447</v>
      </c>
      <c r="F430" t="s">
        <v>448</v>
      </c>
      <c r="G430" t="s">
        <v>448</v>
      </c>
      <c r="H430" s="4" t="s">
        <v>148</v>
      </c>
      <c r="I430" s="4" t="s">
        <v>149</v>
      </c>
      <c r="J430" t="s">
        <v>77</v>
      </c>
      <c r="K430" s="4" t="s">
        <v>95</v>
      </c>
      <c r="L430" t="s">
        <v>57</v>
      </c>
      <c r="M430">
        <v>15</v>
      </c>
      <c r="N430"/>
      <c r="O430">
        <v>17.5</v>
      </c>
      <c r="P430" t="s">
        <v>79</v>
      </c>
      <c r="Q430"/>
      <c r="R430">
        <v>0.1</v>
      </c>
      <c r="S430" t="s">
        <v>61</v>
      </c>
      <c r="T430">
        <v>0.1</v>
      </c>
      <c r="U430" t="s">
        <v>61</v>
      </c>
      <c r="V430">
        <v>60</v>
      </c>
      <c r="W430">
        <v>60</v>
      </c>
      <c r="X430" t="s">
        <v>62</v>
      </c>
      <c r="Y430">
        <v>60</v>
      </c>
      <c r="Z430" t="s">
        <v>71</v>
      </c>
      <c r="AA430" t="s">
        <v>71</v>
      </c>
      <c r="AB430"/>
      <c r="AC430"/>
      <c r="AD430">
        <v>0.1</v>
      </c>
      <c r="AE430"/>
      <c r="AF430"/>
      <c r="AG430" t="s">
        <v>61</v>
      </c>
      <c r="AH430">
        <v>0.1</v>
      </c>
      <c r="AI430"/>
      <c r="AJ430"/>
      <c r="AK430" t="s">
        <v>61</v>
      </c>
      <c r="AL430">
        <v>18</v>
      </c>
      <c r="AM430" t="str">
        <f>IF(ISBLANK(AL430),"",IF(AL430&gt;=75,"Severe",IF(AL430&gt;=25,"Significant",IF(AL430&gt;=1,"Some", IF(AL430=0,"None")))))</f>
        <v>Some</v>
      </c>
      <c r="AN430" t="str">
        <f>IF(ISBLANK(AL430),"",IF(AL430&gt;=75,"None",IF(AL430&gt;=25,"Low",IF(AL430&gt;=1,"Medium", IF(AL430=0,"High")))))</f>
        <v>Medium</v>
      </c>
      <c r="AO430" t="str">
        <f>AM430</f>
        <v>Some</v>
      </c>
      <c r="AP430" t="str">
        <f>AN430</f>
        <v>Medium</v>
      </c>
      <c r="AQ430" t="s">
        <v>79</v>
      </c>
      <c r="AR430" s="5"/>
      <c r="AS430"/>
      <c r="AT430"/>
      <c r="AU430"/>
      <c r="AV430"/>
      <c r="AW430"/>
      <c r="AX430" t="s">
        <v>69</v>
      </c>
      <c r="AY430" t="s">
        <v>69</v>
      </c>
      <c r="AZ430"/>
      <c r="BA430"/>
      <c r="BB430"/>
      <c r="BC430"/>
      <c r="BD430"/>
      <c r="BE430"/>
      <c r="BF430"/>
      <c r="BG430"/>
      <c r="BH430"/>
      <c r="BI430"/>
      <c r="BJ430"/>
      <c r="BK430"/>
      <c r="BL430"/>
      <c r="BM430"/>
      <c r="BN430"/>
      <c r="BO430"/>
      <c r="BP430"/>
      <c r="BQ430"/>
      <c r="BR430"/>
      <c r="BS430"/>
      <c r="BT430"/>
      <c r="BU430"/>
      <c r="BV430"/>
      <c r="BW430"/>
      <c r="BX430"/>
      <c r="BY430"/>
      <c r="BZ430"/>
      <c r="CA430"/>
      <c r="CB430"/>
      <c r="CC430"/>
      <c r="CD430"/>
      <c r="CE430"/>
      <c r="CF430"/>
      <c r="CG430"/>
      <c r="CH430"/>
      <c r="CI430"/>
      <c r="CJ430"/>
      <c r="CK430"/>
      <c r="CL430"/>
      <c r="CM430"/>
      <c r="CN430"/>
      <c r="CO430"/>
      <c r="CP430"/>
    </row>
    <row r="431" spans="1:94" s="8" customFormat="1" ht="94.5">
      <c r="A431" t="s">
        <v>475</v>
      </c>
      <c r="B431" t="str">
        <f t="shared" si="31"/>
        <v xml:space="preserve"> 2017</v>
      </c>
      <c r="C431" t="s">
        <v>102</v>
      </c>
      <c r="D431" s="4" t="s">
        <v>442</v>
      </c>
      <c r="E431" t="s">
        <v>447</v>
      </c>
      <c r="F431" t="s">
        <v>448</v>
      </c>
      <c r="G431" t="s">
        <v>448</v>
      </c>
      <c r="H431" s="4" t="s">
        <v>148</v>
      </c>
      <c r="I431" s="4" t="s">
        <v>149</v>
      </c>
      <c r="J431" t="s">
        <v>77</v>
      </c>
      <c r="K431" s="4" t="s">
        <v>95</v>
      </c>
      <c r="L431" t="s">
        <v>57</v>
      </c>
      <c r="M431">
        <v>15</v>
      </c>
      <c r="N431"/>
      <c r="O431">
        <v>17.5</v>
      </c>
      <c r="P431" t="s">
        <v>79</v>
      </c>
      <c r="Q431"/>
      <c r="R431">
        <v>0.1</v>
      </c>
      <c r="S431" t="s">
        <v>61</v>
      </c>
      <c r="T431">
        <v>0.1</v>
      </c>
      <c r="U431" t="s">
        <v>61</v>
      </c>
      <c r="V431">
        <v>60</v>
      </c>
      <c r="W431">
        <v>60</v>
      </c>
      <c r="X431" t="s">
        <v>62</v>
      </c>
      <c r="Y431">
        <v>60</v>
      </c>
      <c r="Z431" t="s">
        <v>197</v>
      </c>
      <c r="AA431" t="s">
        <v>198</v>
      </c>
      <c r="AB431"/>
      <c r="AC431"/>
      <c r="AD431"/>
      <c r="AE431"/>
      <c r="AF431"/>
      <c r="AG431"/>
      <c r="AH431"/>
      <c r="AI431"/>
      <c r="AJ431"/>
      <c r="AK431"/>
      <c r="AL431"/>
      <c r="AM431" t="s">
        <v>65</v>
      </c>
      <c r="AN431" t="s">
        <v>66</v>
      </c>
      <c r="AO431"/>
      <c r="AP431"/>
      <c r="AQ431" t="s">
        <v>79</v>
      </c>
      <c r="AR431" s="6" t="s">
        <v>481</v>
      </c>
      <c r="AS431"/>
      <c r="AT431"/>
      <c r="AU431"/>
      <c r="AV431"/>
      <c r="AW431"/>
      <c r="AX431" t="s">
        <v>69</v>
      </c>
      <c r="AY431" t="s">
        <v>69</v>
      </c>
      <c r="AZ431"/>
      <c r="BA431"/>
      <c r="BB431"/>
      <c r="BC431"/>
      <c r="BD431"/>
      <c r="BE431"/>
      <c r="BF431"/>
      <c r="BG431"/>
      <c r="BH431"/>
      <c r="BI431"/>
      <c r="BJ431"/>
      <c r="BK431"/>
      <c r="BL431"/>
      <c r="BM431"/>
      <c r="BN431"/>
      <c r="BO431"/>
      <c r="BP431"/>
      <c r="BQ431"/>
      <c r="BR431"/>
      <c r="BS431"/>
      <c r="BT431"/>
      <c r="BU431"/>
      <c r="BV431"/>
      <c r="BW431"/>
      <c r="BX431"/>
      <c r="BY431"/>
      <c r="BZ431"/>
      <c r="CA431"/>
      <c r="CB431"/>
      <c r="CC431"/>
      <c r="CD431"/>
      <c r="CE431"/>
      <c r="CF431"/>
      <c r="CG431"/>
      <c r="CH431"/>
      <c r="CI431"/>
      <c r="CJ431"/>
      <c r="CK431"/>
      <c r="CL431"/>
      <c r="CM431"/>
      <c r="CN431"/>
      <c r="CO431"/>
      <c r="CP431"/>
    </row>
    <row r="432" spans="1:94" s="8" customFormat="1">
      <c r="A432" t="s">
        <v>475</v>
      </c>
      <c r="B432" t="str">
        <f t="shared" si="31"/>
        <v xml:space="preserve"> 2017</v>
      </c>
      <c r="C432" t="s">
        <v>102</v>
      </c>
      <c r="D432" s="4" t="s">
        <v>442</v>
      </c>
      <c r="E432" t="s">
        <v>447</v>
      </c>
      <c r="F432" t="s">
        <v>448</v>
      </c>
      <c r="G432" t="s">
        <v>448</v>
      </c>
      <c r="H432" s="4" t="s">
        <v>148</v>
      </c>
      <c r="I432" s="4" t="s">
        <v>149</v>
      </c>
      <c r="J432" t="s">
        <v>77</v>
      </c>
      <c r="K432" s="4" t="s">
        <v>95</v>
      </c>
      <c r="L432" t="s">
        <v>57</v>
      </c>
      <c r="M432">
        <v>15</v>
      </c>
      <c r="N432"/>
      <c r="O432">
        <v>17.5</v>
      </c>
      <c r="P432" t="s">
        <v>79</v>
      </c>
      <c r="Q432"/>
      <c r="R432">
        <v>0.1</v>
      </c>
      <c r="S432" t="s">
        <v>61</v>
      </c>
      <c r="T432">
        <v>0.1</v>
      </c>
      <c r="U432" t="s">
        <v>61</v>
      </c>
      <c r="V432">
        <v>60</v>
      </c>
      <c r="W432">
        <v>60</v>
      </c>
      <c r="X432" t="s">
        <v>62</v>
      </c>
      <c r="Y432">
        <v>60</v>
      </c>
      <c r="Z432" t="s">
        <v>371</v>
      </c>
      <c r="AA432" t="s">
        <v>446</v>
      </c>
      <c r="AB432"/>
      <c r="AC432"/>
      <c r="AD432"/>
      <c r="AE432"/>
      <c r="AF432"/>
      <c r="AG432"/>
      <c r="AH432"/>
      <c r="AI432"/>
      <c r="AJ432"/>
      <c r="AK432"/>
      <c r="AL432"/>
      <c r="AM432" t="s">
        <v>65</v>
      </c>
      <c r="AN432" t="s">
        <v>66</v>
      </c>
      <c r="AO432"/>
      <c r="AP432"/>
      <c r="AQ432" t="s">
        <v>79</v>
      </c>
      <c r="AR432" s="5"/>
      <c r="AS432"/>
      <c r="AT432"/>
      <c r="AU432"/>
      <c r="AV432"/>
      <c r="AW432"/>
      <c r="AX432" t="s">
        <v>69</v>
      </c>
      <c r="AY432" t="s">
        <v>69</v>
      </c>
      <c r="AZ432"/>
      <c r="BA432"/>
      <c r="BB432"/>
      <c r="BC432"/>
      <c r="BD432"/>
      <c r="BE432"/>
      <c r="BF432"/>
      <c r="BG432"/>
      <c r="BH432"/>
      <c r="BI432"/>
      <c r="BJ432"/>
      <c r="BK432"/>
      <c r="BL432"/>
      <c r="BM432"/>
      <c r="BN432"/>
      <c r="BO432"/>
      <c r="BP432"/>
      <c r="BQ432"/>
      <c r="BR432"/>
      <c r="BS432"/>
      <c r="BT432"/>
      <c r="BU432"/>
      <c r="BV432"/>
      <c r="BW432"/>
      <c r="BX432"/>
      <c r="BY432"/>
      <c r="BZ432"/>
      <c r="CA432"/>
      <c r="CB432"/>
      <c r="CC432"/>
      <c r="CD432"/>
      <c r="CE432"/>
      <c r="CF432"/>
      <c r="CG432"/>
      <c r="CH432"/>
      <c r="CI432"/>
      <c r="CJ432"/>
      <c r="CK432"/>
      <c r="CL432"/>
      <c r="CM432"/>
      <c r="CN432"/>
      <c r="CO432"/>
      <c r="CP432"/>
    </row>
    <row r="433" spans="1:94">
      <c r="A433" t="s">
        <v>482</v>
      </c>
      <c r="B433">
        <v>1973</v>
      </c>
      <c r="C433" s="4" t="s">
        <v>483</v>
      </c>
      <c r="D433" s="4" t="s">
        <v>484</v>
      </c>
      <c r="E433">
        <v>2211985</v>
      </c>
      <c r="F433" t="s">
        <v>485</v>
      </c>
      <c r="G433" t="s">
        <v>485</v>
      </c>
      <c r="H433" s="4" t="s">
        <v>148</v>
      </c>
      <c r="I433" t="s">
        <v>149</v>
      </c>
      <c r="L433" t="s">
        <v>57</v>
      </c>
      <c r="P433" t="s">
        <v>79</v>
      </c>
      <c r="W433">
        <v>48</v>
      </c>
      <c r="X433" t="s">
        <v>83</v>
      </c>
      <c r="Y433">
        <v>2</v>
      </c>
      <c r="Z433" t="s">
        <v>71</v>
      </c>
      <c r="AA433" t="s">
        <v>71</v>
      </c>
      <c r="AB433" t="s">
        <v>301</v>
      </c>
      <c r="AD433">
        <v>35</v>
      </c>
      <c r="AG433" t="s">
        <v>97</v>
      </c>
      <c r="AH433">
        <v>35000</v>
      </c>
      <c r="AK433" t="s">
        <v>61</v>
      </c>
      <c r="AL433">
        <v>50</v>
      </c>
      <c r="AM433" t="str">
        <f t="shared" ref="AM433:AM442" si="32">IF(ISBLANK(AL433),"",IF(AL433&gt;=75,"Severe",IF(AL433&gt;=25,"Significant",IF(AL433&gt;=1,"Some", IF(AL433=0,"None")))))</f>
        <v>Significant</v>
      </c>
      <c r="AN433" t="str">
        <f t="shared" ref="AN433:AN442" si="33">IF(ISBLANK(AL433),"",IF(AL433&gt;=75,"None",IF(AL433&gt;=25,"Low",IF(AL433&gt;=1,"Medium", IF(AL433=0,"High")))))</f>
        <v>Low</v>
      </c>
      <c r="AO433" t="str">
        <f>AM433</f>
        <v>Significant</v>
      </c>
      <c r="AP433" t="str">
        <f>AN433</f>
        <v>Low</v>
      </c>
      <c r="AQ433" t="s">
        <v>79</v>
      </c>
      <c r="AR433" s="5" t="s">
        <v>122</v>
      </c>
      <c r="BB433" t="s">
        <v>486</v>
      </c>
    </row>
    <row r="434" spans="1:94">
      <c r="A434" t="s">
        <v>482</v>
      </c>
      <c r="B434">
        <v>1973</v>
      </c>
      <c r="C434" s="4" t="s">
        <v>483</v>
      </c>
      <c r="D434" s="4" t="s">
        <v>484</v>
      </c>
      <c r="E434">
        <v>2211985</v>
      </c>
      <c r="F434" t="s">
        <v>485</v>
      </c>
      <c r="G434" t="s">
        <v>485</v>
      </c>
      <c r="H434" s="4" t="s">
        <v>148</v>
      </c>
      <c r="I434" t="s">
        <v>149</v>
      </c>
      <c r="L434" t="s">
        <v>57</v>
      </c>
      <c r="P434" t="s">
        <v>79</v>
      </c>
      <c r="W434">
        <v>96</v>
      </c>
      <c r="X434" t="s">
        <v>83</v>
      </c>
      <c r="Y434">
        <v>4</v>
      </c>
      <c r="Z434" t="s">
        <v>71</v>
      </c>
      <c r="AA434" t="s">
        <v>71</v>
      </c>
      <c r="AB434" t="s">
        <v>301</v>
      </c>
      <c r="AD434">
        <v>15</v>
      </c>
      <c r="AG434" t="s">
        <v>97</v>
      </c>
      <c r="AH434">
        <v>15000</v>
      </c>
      <c r="AK434" t="s">
        <v>61</v>
      </c>
      <c r="AL434">
        <v>50</v>
      </c>
      <c r="AM434" t="str">
        <f t="shared" si="32"/>
        <v>Significant</v>
      </c>
      <c r="AN434" t="str">
        <f t="shared" si="33"/>
        <v>Low</v>
      </c>
      <c r="AQ434" t="s">
        <v>79</v>
      </c>
      <c r="BB434" t="s">
        <v>486</v>
      </c>
    </row>
    <row r="435" spans="1:94">
      <c r="A435" t="s">
        <v>482</v>
      </c>
      <c r="B435">
        <v>1973</v>
      </c>
      <c r="C435" s="4" t="s">
        <v>483</v>
      </c>
      <c r="D435" s="4" t="s">
        <v>484</v>
      </c>
      <c r="E435">
        <v>59763336</v>
      </c>
      <c r="F435" t="s">
        <v>487</v>
      </c>
      <c r="G435" t="s">
        <v>487</v>
      </c>
      <c r="H435" s="4" t="s">
        <v>148</v>
      </c>
      <c r="I435" t="s">
        <v>149</v>
      </c>
      <c r="L435" t="s">
        <v>57</v>
      </c>
      <c r="P435" t="s">
        <v>79</v>
      </c>
      <c r="W435">
        <v>96</v>
      </c>
      <c r="X435" t="s">
        <v>83</v>
      </c>
      <c r="Y435">
        <v>4</v>
      </c>
      <c r="Z435" t="s">
        <v>71</v>
      </c>
      <c r="AA435" t="s">
        <v>71</v>
      </c>
      <c r="AB435" t="s">
        <v>301</v>
      </c>
      <c r="AD435">
        <v>5</v>
      </c>
      <c r="AG435" t="s">
        <v>97</v>
      </c>
      <c r="AH435">
        <v>5000</v>
      </c>
      <c r="AK435" t="s">
        <v>61</v>
      </c>
      <c r="AL435">
        <v>50</v>
      </c>
      <c r="AM435" t="str">
        <f t="shared" si="32"/>
        <v>Significant</v>
      </c>
      <c r="AN435" t="str">
        <f t="shared" si="33"/>
        <v>Low</v>
      </c>
      <c r="AO435" t="str">
        <f>AM435</f>
        <v>Significant</v>
      </c>
      <c r="AP435" t="str">
        <f>AN435</f>
        <v>Low</v>
      </c>
      <c r="AQ435" t="s">
        <v>79</v>
      </c>
      <c r="BB435" t="s">
        <v>486</v>
      </c>
    </row>
    <row r="436" spans="1:94">
      <c r="A436" t="s">
        <v>482</v>
      </c>
      <c r="B436">
        <v>1973</v>
      </c>
      <c r="C436" s="4" t="s">
        <v>483</v>
      </c>
      <c r="D436" s="4" t="s">
        <v>484</v>
      </c>
      <c r="E436">
        <v>59763336</v>
      </c>
      <c r="F436" t="s">
        <v>487</v>
      </c>
      <c r="G436" t="s">
        <v>487</v>
      </c>
      <c r="H436" s="4" t="s">
        <v>148</v>
      </c>
      <c r="I436" t="s">
        <v>149</v>
      </c>
      <c r="L436" t="s">
        <v>57</v>
      </c>
      <c r="P436" t="s">
        <v>79</v>
      </c>
      <c r="W436">
        <v>48</v>
      </c>
      <c r="X436" t="s">
        <v>83</v>
      </c>
      <c r="Y436">
        <v>2</v>
      </c>
      <c r="Z436" t="s">
        <v>71</v>
      </c>
      <c r="AA436" t="s">
        <v>71</v>
      </c>
      <c r="AB436" t="s">
        <v>301</v>
      </c>
      <c r="AD436">
        <v>9.4</v>
      </c>
      <c r="AG436" t="s">
        <v>97</v>
      </c>
      <c r="AH436">
        <v>9400</v>
      </c>
      <c r="AK436" t="s">
        <v>61</v>
      </c>
      <c r="AL436">
        <v>50</v>
      </c>
      <c r="AM436" t="str">
        <f t="shared" si="32"/>
        <v>Significant</v>
      </c>
      <c r="AN436" t="str">
        <f t="shared" si="33"/>
        <v>Low</v>
      </c>
      <c r="AQ436" t="s">
        <v>79</v>
      </c>
      <c r="BB436" t="s">
        <v>486</v>
      </c>
    </row>
    <row r="437" spans="1:94">
      <c r="A437" t="s">
        <v>482</v>
      </c>
      <c r="B437">
        <v>1973</v>
      </c>
      <c r="C437" s="4" t="s">
        <v>483</v>
      </c>
      <c r="D437" s="4" t="s">
        <v>484</v>
      </c>
      <c r="E437">
        <v>59763358</v>
      </c>
      <c r="F437" t="s">
        <v>488</v>
      </c>
      <c r="G437" t="s">
        <v>488</v>
      </c>
      <c r="H437" s="4" t="s">
        <v>148</v>
      </c>
      <c r="I437" t="s">
        <v>149</v>
      </c>
      <c r="L437" t="s">
        <v>57</v>
      </c>
      <c r="P437" t="s">
        <v>79</v>
      </c>
      <c r="W437">
        <v>48</v>
      </c>
      <c r="X437" t="s">
        <v>83</v>
      </c>
      <c r="Y437">
        <v>2</v>
      </c>
      <c r="Z437" t="s">
        <v>71</v>
      </c>
      <c r="AA437" t="s">
        <v>71</v>
      </c>
      <c r="AB437" t="s">
        <v>301</v>
      </c>
      <c r="AD437">
        <v>17</v>
      </c>
      <c r="AG437" t="s">
        <v>97</v>
      </c>
      <c r="AH437">
        <v>17000</v>
      </c>
      <c r="AK437" t="s">
        <v>61</v>
      </c>
      <c r="AL437">
        <v>50</v>
      </c>
      <c r="AM437" t="str">
        <f t="shared" si="32"/>
        <v>Significant</v>
      </c>
      <c r="AN437" t="str">
        <f t="shared" si="33"/>
        <v>Low</v>
      </c>
      <c r="AO437" t="str">
        <f>AM437</f>
        <v>Significant</v>
      </c>
      <c r="AP437" t="str">
        <f>AN437</f>
        <v>Low</v>
      </c>
      <c r="AQ437" t="s">
        <v>79</v>
      </c>
      <c r="BB437" t="s">
        <v>486</v>
      </c>
    </row>
    <row r="438" spans="1:94">
      <c r="A438" t="s">
        <v>482</v>
      </c>
      <c r="B438">
        <v>1973</v>
      </c>
      <c r="C438" s="4" t="s">
        <v>483</v>
      </c>
      <c r="D438" s="4" t="s">
        <v>484</v>
      </c>
      <c r="E438">
        <v>59763358</v>
      </c>
      <c r="F438" t="s">
        <v>488</v>
      </c>
      <c r="G438" t="s">
        <v>488</v>
      </c>
      <c r="H438" s="4" t="s">
        <v>148</v>
      </c>
      <c r="I438" t="s">
        <v>149</v>
      </c>
      <c r="L438" t="s">
        <v>57</v>
      </c>
      <c r="P438" t="s">
        <v>79</v>
      </c>
      <c r="W438">
        <v>96</v>
      </c>
      <c r="X438" t="s">
        <v>83</v>
      </c>
      <c r="Y438">
        <v>4</v>
      </c>
      <c r="Z438" t="s">
        <v>71</v>
      </c>
      <c r="AA438" t="s">
        <v>71</v>
      </c>
      <c r="AB438" t="s">
        <v>301</v>
      </c>
      <c r="AD438">
        <v>14</v>
      </c>
      <c r="AG438" t="s">
        <v>97</v>
      </c>
      <c r="AH438">
        <v>14000</v>
      </c>
      <c r="AK438" t="s">
        <v>61</v>
      </c>
      <c r="AL438">
        <v>50</v>
      </c>
      <c r="AM438" t="str">
        <f t="shared" si="32"/>
        <v>Significant</v>
      </c>
      <c r="AN438" t="str">
        <f t="shared" si="33"/>
        <v>Low</v>
      </c>
      <c r="AQ438" t="s">
        <v>79</v>
      </c>
      <c r="BB438" t="s">
        <v>486</v>
      </c>
    </row>
    <row r="439" spans="1:94">
      <c r="A439" t="s">
        <v>482</v>
      </c>
      <c r="B439">
        <v>1973</v>
      </c>
      <c r="C439" s="4" t="s">
        <v>483</v>
      </c>
      <c r="D439" s="4" t="s">
        <v>484</v>
      </c>
      <c r="E439">
        <v>59763347</v>
      </c>
      <c r="F439" t="s">
        <v>489</v>
      </c>
      <c r="G439" t="s">
        <v>489</v>
      </c>
      <c r="H439" s="4" t="s">
        <v>148</v>
      </c>
      <c r="I439" t="s">
        <v>149</v>
      </c>
      <c r="L439" t="s">
        <v>57</v>
      </c>
      <c r="P439" t="s">
        <v>79</v>
      </c>
      <c r="W439">
        <v>96</v>
      </c>
      <c r="X439" t="s">
        <v>83</v>
      </c>
      <c r="Y439">
        <v>4</v>
      </c>
      <c r="Z439" t="s">
        <v>71</v>
      </c>
      <c r="AA439" t="s">
        <v>71</v>
      </c>
      <c r="AB439" t="s">
        <v>301</v>
      </c>
      <c r="AD439">
        <v>7.3</v>
      </c>
      <c r="AG439" t="s">
        <v>97</v>
      </c>
      <c r="AH439">
        <v>7300</v>
      </c>
      <c r="AK439" t="s">
        <v>61</v>
      </c>
      <c r="AL439">
        <v>50</v>
      </c>
      <c r="AM439" t="str">
        <f t="shared" si="32"/>
        <v>Significant</v>
      </c>
      <c r="AN439" t="str">
        <f t="shared" si="33"/>
        <v>Low</v>
      </c>
      <c r="AO439" t="str">
        <f>AM439</f>
        <v>Significant</v>
      </c>
      <c r="AP439" t="str">
        <f>AN439</f>
        <v>Low</v>
      </c>
      <c r="AQ439" t="s">
        <v>79</v>
      </c>
      <c r="BB439" t="s">
        <v>486</v>
      </c>
    </row>
    <row r="440" spans="1:94">
      <c r="A440" t="s">
        <v>482</v>
      </c>
      <c r="B440">
        <v>1973</v>
      </c>
      <c r="C440" s="4" t="s">
        <v>483</v>
      </c>
      <c r="D440" s="4" t="s">
        <v>484</v>
      </c>
      <c r="E440">
        <v>59763347</v>
      </c>
      <c r="F440" t="s">
        <v>489</v>
      </c>
      <c r="G440" t="s">
        <v>489</v>
      </c>
      <c r="H440" s="4" t="s">
        <v>148</v>
      </c>
      <c r="I440" t="s">
        <v>149</v>
      </c>
      <c r="L440" t="s">
        <v>57</v>
      </c>
      <c r="P440" t="s">
        <v>79</v>
      </c>
      <c r="W440">
        <v>48</v>
      </c>
      <c r="X440" t="s">
        <v>83</v>
      </c>
      <c r="Y440">
        <v>2</v>
      </c>
      <c r="Z440" t="s">
        <v>71</v>
      </c>
      <c r="AA440" t="s">
        <v>71</v>
      </c>
      <c r="AB440" t="s">
        <v>301</v>
      </c>
      <c r="AD440">
        <v>13</v>
      </c>
      <c r="AG440" t="s">
        <v>97</v>
      </c>
      <c r="AH440">
        <v>13000</v>
      </c>
      <c r="AK440" t="s">
        <v>61</v>
      </c>
      <c r="AL440">
        <v>50</v>
      </c>
      <c r="AM440" t="str">
        <f t="shared" si="32"/>
        <v>Significant</v>
      </c>
      <c r="AN440" t="str">
        <f t="shared" si="33"/>
        <v>Low</v>
      </c>
      <c r="AQ440" t="s">
        <v>79</v>
      </c>
      <c r="BB440" t="s">
        <v>486</v>
      </c>
    </row>
    <row r="441" spans="1:94">
      <c r="A441" t="s">
        <v>482</v>
      </c>
      <c r="B441">
        <v>1973</v>
      </c>
      <c r="C441" s="4" t="s">
        <v>483</v>
      </c>
      <c r="D441" s="4" t="s">
        <v>484</v>
      </c>
      <c r="E441">
        <v>577117</v>
      </c>
      <c r="F441" t="s">
        <v>490</v>
      </c>
      <c r="G441" t="s">
        <v>490</v>
      </c>
      <c r="H441" s="4" t="s">
        <v>148</v>
      </c>
      <c r="I441" t="s">
        <v>149</v>
      </c>
      <c r="L441" t="s">
        <v>57</v>
      </c>
      <c r="P441" t="s">
        <v>79</v>
      </c>
      <c r="W441">
        <v>96</v>
      </c>
      <c r="X441" t="s">
        <v>83</v>
      </c>
      <c r="Y441">
        <v>4</v>
      </c>
      <c r="Z441" t="s">
        <v>71</v>
      </c>
      <c r="AA441" t="s">
        <v>71</v>
      </c>
      <c r="AB441" t="s">
        <v>301</v>
      </c>
      <c r="AD441">
        <v>4.3</v>
      </c>
      <c r="AG441" t="s">
        <v>97</v>
      </c>
      <c r="AH441">
        <v>4300</v>
      </c>
      <c r="AK441" t="s">
        <v>61</v>
      </c>
      <c r="AL441">
        <v>50</v>
      </c>
      <c r="AM441" t="str">
        <f t="shared" si="32"/>
        <v>Significant</v>
      </c>
      <c r="AN441" t="str">
        <f t="shared" si="33"/>
        <v>Low</v>
      </c>
      <c r="AO441" t="str">
        <f>AM441</f>
        <v>Significant</v>
      </c>
      <c r="AP441" t="str">
        <f>AN441</f>
        <v>Low</v>
      </c>
      <c r="AQ441" t="s">
        <v>79</v>
      </c>
      <c r="BB441" t="s">
        <v>486</v>
      </c>
    </row>
    <row r="442" spans="1:94">
      <c r="A442" t="s">
        <v>482</v>
      </c>
      <c r="B442">
        <v>1973</v>
      </c>
      <c r="C442" s="4" t="s">
        <v>483</v>
      </c>
      <c r="D442" s="4" t="s">
        <v>484</v>
      </c>
      <c r="E442">
        <v>577117</v>
      </c>
      <c r="F442" t="s">
        <v>490</v>
      </c>
      <c r="G442" t="s">
        <v>490</v>
      </c>
      <c r="H442" s="4" t="s">
        <v>148</v>
      </c>
      <c r="I442" t="s">
        <v>149</v>
      </c>
      <c r="L442" t="s">
        <v>57</v>
      </c>
      <c r="P442" t="s">
        <v>79</v>
      </c>
      <c r="W442">
        <v>48</v>
      </c>
      <c r="X442" t="s">
        <v>83</v>
      </c>
      <c r="Y442">
        <v>2</v>
      </c>
      <c r="Z442" t="s">
        <v>71</v>
      </c>
      <c r="AA442" t="s">
        <v>71</v>
      </c>
      <c r="AB442" t="s">
        <v>301</v>
      </c>
      <c r="AD442">
        <v>20</v>
      </c>
      <c r="AG442" t="s">
        <v>97</v>
      </c>
      <c r="AH442">
        <v>20000</v>
      </c>
      <c r="AK442" t="s">
        <v>61</v>
      </c>
      <c r="AL442">
        <v>50</v>
      </c>
      <c r="AM442" t="str">
        <f t="shared" si="32"/>
        <v>Significant</v>
      </c>
      <c r="AN442" t="str">
        <f t="shared" si="33"/>
        <v>Low</v>
      </c>
      <c r="AQ442" t="s">
        <v>79</v>
      </c>
      <c r="BB442" t="s">
        <v>486</v>
      </c>
    </row>
    <row r="443" spans="1:94">
      <c r="A443" t="s">
        <v>491</v>
      </c>
      <c r="B443">
        <v>1994</v>
      </c>
      <c r="C443" s="4" t="s">
        <v>49</v>
      </c>
      <c r="D443" s="4" t="s">
        <v>50</v>
      </c>
      <c r="E443">
        <v>7440508</v>
      </c>
      <c r="F443" t="s">
        <v>51</v>
      </c>
      <c r="G443" t="s">
        <v>51</v>
      </c>
      <c r="H443" t="s">
        <v>53</v>
      </c>
      <c r="I443" t="s">
        <v>54</v>
      </c>
      <c r="L443" t="s">
        <v>57</v>
      </c>
      <c r="P443" t="s">
        <v>79</v>
      </c>
      <c r="X443" t="s">
        <v>55</v>
      </c>
      <c r="Y443" t="s">
        <v>55</v>
      </c>
      <c r="Z443" t="s">
        <v>71</v>
      </c>
      <c r="AA443" t="s">
        <v>71</v>
      </c>
      <c r="AE443">
        <v>2.5000000000000001E-2</v>
      </c>
      <c r="AF443">
        <v>0.05</v>
      </c>
      <c r="AG443" t="s">
        <v>97</v>
      </c>
      <c r="AI443">
        <v>25</v>
      </c>
      <c r="AJ443">
        <v>50</v>
      </c>
      <c r="AK443" t="s">
        <v>61</v>
      </c>
      <c r="AM443" t="s">
        <v>188</v>
      </c>
      <c r="AN443" t="s">
        <v>188</v>
      </c>
      <c r="AR443" s="5" t="s">
        <v>122</v>
      </c>
      <c r="BB443" t="s">
        <v>492</v>
      </c>
    </row>
    <row r="444" spans="1:94">
      <c r="A444" t="s">
        <v>491</v>
      </c>
      <c r="B444">
        <v>1993</v>
      </c>
      <c r="C444" s="4" t="s">
        <v>49</v>
      </c>
      <c r="D444" s="4" t="s">
        <v>50</v>
      </c>
      <c r="E444">
        <v>3251238</v>
      </c>
      <c r="F444" t="s">
        <v>51</v>
      </c>
      <c r="G444" t="s">
        <v>219</v>
      </c>
      <c r="H444" t="s">
        <v>53</v>
      </c>
      <c r="I444" t="s">
        <v>54</v>
      </c>
      <c r="J444" t="s">
        <v>77</v>
      </c>
      <c r="K444" t="s">
        <v>95</v>
      </c>
      <c r="L444" t="s">
        <v>57</v>
      </c>
      <c r="P444" t="s">
        <v>79</v>
      </c>
      <c r="W444">
        <v>4</v>
      </c>
      <c r="X444" t="s">
        <v>162</v>
      </c>
      <c r="Y444">
        <v>28</v>
      </c>
      <c r="Z444" t="s">
        <v>63</v>
      </c>
      <c r="AA444" t="s">
        <v>168</v>
      </c>
      <c r="AE444">
        <v>1.43E-2</v>
      </c>
      <c r="AF444">
        <v>5.7200000000000001E-2</v>
      </c>
      <c r="AG444" t="s">
        <v>97</v>
      </c>
      <c r="AI444">
        <v>14.3</v>
      </c>
      <c r="AJ444">
        <v>57.2</v>
      </c>
      <c r="AK444" t="s">
        <v>61</v>
      </c>
      <c r="AM444" t="s">
        <v>65</v>
      </c>
      <c r="AN444" t="s">
        <v>66</v>
      </c>
      <c r="AO444" t="s">
        <v>65</v>
      </c>
      <c r="AP444" t="s">
        <v>66</v>
      </c>
      <c r="BB444" t="s">
        <v>492</v>
      </c>
    </row>
    <row r="445" spans="1:94">
      <c r="A445" t="s">
        <v>491</v>
      </c>
      <c r="B445">
        <v>1993</v>
      </c>
      <c r="C445" s="4" t="s">
        <v>49</v>
      </c>
      <c r="D445" s="4" t="s">
        <v>50</v>
      </c>
      <c r="E445">
        <v>3251238</v>
      </c>
      <c r="F445" t="s">
        <v>51</v>
      </c>
      <c r="G445" t="s">
        <v>219</v>
      </c>
      <c r="H445" t="s">
        <v>53</v>
      </c>
      <c r="I445" t="s">
        <v>54</v>
      </c>
      <c r="J445" t="s">
        <v>77</v>
      </c>
      <c r="K445" t="s">
        <v>95</v>
      </c>
      <c r="L445" t="s">
        <v>57</v>
      </c>
      <c r="P445" t="s">
        <v>79</v>
      </c>
      <c r="W445">
        <v>4</v>
      </c>
      <c r="X445" t="s">
        <v>162</v>
      </c>
      <c r="Y445">
        <v>28</v>
      </c>
      <c r="Z445" t="s">
        <v>71</v>
      </c>
      <c r="AA445" t="s">
        <v>71</v>
      </c>
      <c r="AE445">
        <v>1.43E-2</v>
      </c>
      <c r="AF445">
        <v>5.7200000000000001E-2</v>
      </c>
      <c r="AG445" t="s">
        <v>97</v>
      </c>
      <c r="AI445">
        <v>14.3</v>
      </c>
      <c r="AJ445">
        <v>57.2</v>
      </c>
      <c r="AK445" t="s">
        <v>61</v>
      </c>
      <c r="AM445" t="s">
        <v>188</v>
      </c>
      <c r="AN445" t="s">
        <v>188</v>
      </c>
      <c r="BB445" t="s">
        <v>492</v>
      </c>
    </row>
    <row r="446" spans="1:94" s="9" customFormat="1" ht="47.25">
      <c r="A446" t="s">
        <v>493</v>
      </c>
      <c r="B446" t="str">
        <f t="shared" ref="B446:B455" si="34">RIGHT(A446,5)</f>
        <v xml:space="preserve"> 2008</v>
      </c>
      <c r="C446" s="4" t="s">
        <v>476</v>
      </c>
      <c r="D446" t="s">
        <v>477</v>
      </c>
      <c r="E446" t="s">
        <v>494</v>
      </c>
      <c r="F446" t="s">
        <v>495</v>
      </c>
      <c r="G446" t="s">
        <v>495</v>
      </c>
      <c r="H446" s="4" t="s">
        <v>148</v>
      </c>
      <c r="I446" s="4" t="s">
        <v>435</v>
      </c>
      <c r="J446" t="s">
        <v>77</v>
      </c>
      <c r="K446" s="4" t="s">
        <v>78</v>
      </c>
      <c r="L446" t="s">
        <v>57</v>
      </c>
      <c r="M446" s="4" t="s">
        <v>496</v>
      </c>
      <c r="N446"/>
      <c r="O446" t="s">
        <v>497</v>
      </c>
      <c r="P446" t="s">
        <v>79</v>
      </c>
      <c r="Q446">
        <v>1</v>
      </c>
      <c r="R446" t="s">
        <v>498</v>
      </c>
      <c r="S446" t="s">
        <v>97</v>
      </c>
      <c r="T446" t="s">
        <v>499</v>
      </c>
      <c r="U446" t="s">
        <v>61</v>
      </c>
      <c r="V446">
        <v>4</v>
      </c>
      <c r="W446">
        <v>96</v>
      </c>
      <c r="X446" t="s">
        <v>83</v>
      </c>
      <c r="Y446">
        <v>4</v>
      </c>
      <c r="Z446" t="s">
        <v>71</v>
      </c>
      <c r="AA446" t="s">
        <v>71</v>
      </c>
      <c r="AB446" t="s">
        <v>121</v>
      </c>
      <c r="AC446"/>
      <c r="AD446">
        <v>0.3</v>
      </c>
      <c r="AE446">
        <v>0.28000000000000003</v>
      </c>
      <c r="AF446">
        <v>0.44</v>
      </c>
      <c r="AG446" t="s">
        <v>97</v>
      </c>
      <c r="AH446">
        <f>AD446*1000</f>
        <v>300</v>
      </c>
      <c r="AI446">
        <f>AE446*1000</f>
        <v>280</v>
      </c>
      <c r="AJ446">
        <f>AF446*1000</f>
        <v>440</v>
      </c>
      <c r="AK446" t="s">
        <v>61</v>
      </c>
      <c r="AL446">
        <v>50</v>
      </c>
      <c r="AM446" t="str">
        <f>IF(ISBLANK(AL446),"",IF(AL446&gt;=75,"Severe",IF(AL446&gt;=25,"Significant",IF(AL446&gt;=1,"Some", IF(AL446=0,"None")))))</f>
        <v>Significant</v>
      </c>
      <c r="AN446" t="str">
        <f>IF(ISBLANK(AL446),"",IF(AL446&gt;=75,"None",IF(AL446&gt;=25,"Low",IF(AL446&gt;=1,"Medium", IF(AL446=0,"High")))))</f>
        <v>Low</v>
      </c>
      <c r="AO446" t="str">
        <f>AM446</f>
        <v>Significant</v>
      </c>
      <c r="AP446" t="str">
        <f>AN446</f>
        <v>Low</v>
      </c>
      <c r="AQ446" t="s">
        <v>79</v>
      </c>
      <c r="AR446" s="5" t="s">
        <v>500</v>
      </c>
      <c r="AS446"/>
      <c r="AT446"/>
      <c r="AU446"/>
      <c r="AV446"/>
      <c r="AW446"/>
      <c r="AX446" t="s">
        <v>69</v>
      </c>
      <c r="AY446" t="s">
        <v>69</v>
      </c>
      <c r="AZ446"/>
      <c r="BA446"/>
      <c r="BB446"/>
      <c r="BC446"/>
      <c r="BD446"/>
      <c r="BE446"/>
      <c r="BF446"/>
      <c r="BG446"/>
      <c r="BH446"/>
      <c r="BI446"/>
      <c r="BJ446"/>
      <c r="BK446"/>
      <c r="BL446"/>
      <c r="BM446"/>
      <c r="BN446"/>
      <c r="BO446"/>
      <c r="BP446"/>
      <c r="BQ446"/>
      <c r="BR446"/>
      <c r="BS446"/>
      <c r="BT446"/>
      <c r="BU446"/>
      <c r="BV446"/>
      <c r="BW446"/>
      <c r="BX446"/>
      <c r="BY446"/>
      <c r="BZ446"/>
      <c r="CA446"/>
      <c r="CB446"/>
      <c r="CC446"/>
      <c r="CD446"/>
      <c r="CE446"/>
      <c r="CF446"/>
      <c r="CG446"/>
      <c r="CH446"/>
      <c r="CI446"/>
      <c r="CJ446"/>
      <c r="CK446"/>
      <c r="CL446"/>
      <c r="CM446"/>
      <c r="CN446"/>
      <c r="CO446"/>
      <c r="CP446"/>
    </row>
    <row r="447" spans="1:94" s="9" customFormat="1">
      <c r="A447" t="s">
        <v>493</v>
      </c>
      <c r="B447" t="str">
        <f t="shared" si="34"/>
        <v xml:space="preserve"> 2008</v>
      </c>
      <c r="C447" s="4" t="s">
        <v>476</v>
      </c>
      <c r="D447" t="s">
        <v>477</v>
      </c>
      <c r="E447" t="s">
        <v>494</v>
      </c>
      <c r="F447" t="s">
        <v>495</v>
      </c>
      <c r="G447" t="s">
        <v>495</v>
      </c>
      <c r="H447" s="4" t="s">
        <v>148</v>
      </c>
      <c r="I447" s="4" t="s">
        <v>435</v>
      </c>
      <c r="J447" t="s">
        <v>77</v>
      </c>
      <c r="K447" s="4" t="s">
        <v>78</v>
      </c>
      <c r="L447" t="s">
        <v>57</v>
      </c>
      <c r="M447" s="4" t="s">
        <v>496</v>
      </c>
      <c r="N447"/>
      <c r="O447" t="s">
        <v>497</v>
      </c>
      <c r="P447" t="s">
        <v>79</v>
      </c>
      <c r="Q447">
        <v>1</v>
      </c>
      <c r="R447" t="s">
        <v>498</v>
      </c>
      <c r="S447" t="s">
        <v>97</v>
      </c>
      <c r="T447" t="s">
        <v>499</v>
      </c>
      <c r="U447" t="s">
        <v>61</v>
      </c>
      <c r="V447">
        <v>4</v>
      </c>
      <c r="W447">
        <v>96</v>
      </c>
      <c r="X447" t="s">
        <v>83</v>
      </c>
      <c r="Y447">
        <v>4</v>
      </c>
      <c r="Z447" t="s">
        <v>71</v>
      </c>
      <c r="AA447" t="s">
        <v>71</v>
      </c>
      <c r="AB447" t="s">
        <v>225</v>
      </c>
      <c r="AC447"/>
      <c r="AD447">
        <v>0.1</v>
      </c>
      <c r="AE447"/>
      <c r="AF447"/>
      <c r="AG447" t="s">
        <v>97</v>
      </c>
      <c r="AH447">
        <f>AD447*1000</f>
        <v>100</v>
      </c>
      <c r="AI447"/>
      <c r="AJ447"/>
      <c r="AK447" t="s">
        <v>61</v>
      </c>
      <c r="AL447">
        <v>0</v>
      </c>
      <c r="AM447" t="str">
        <f>IF(ISBLANK(AL447),"",IF(AL447&gt;=75,"Severe",IF(AL447&gt;=25,"Significant",IF(AL447&gt;=1,"Some", IF(AL447=0,"None")))))</f>
        <v>None</v>
      </c>
      <c r="AN447" t="str">
        <f>IF(ISBLANK(AL447),"",IF(AL447&gt;=75,"None",IF(AL447&gt;=25,"Low",IF(AL447&gt;=1,"Medium", IF(AL447=0,"High")))))</f>
        <v>High</v>
      </c>
      <c r="AO447"/>
      <c r="AP447"/>
      <c r="AQ447" t="s">
        <v>79</v>
      </c>
      <c r="AR447" s="5"/>
      <c r="AS447"/>
      <c r="AT447"/>
      <c r="AU447"/>
      <c r="AV447"/>
      <c r="AW447"/>
      <c r="AX447" t="s">
        <v>69</v>
      </c>
      <c r="AY447" t="s">
        <v>69</v>
      </c>
      <c r="AZ447"/>
      <c r="BA447"/>
      <c r="BB447"/>
      <c r="BC447"/>
      <c r="BD447"/>
      <c r="BE447"/>
      <c r="BF447"/>
      <c r="BG447"/>
      <c r="BH447"/>
      <c r="BI447"/>
      <c r="BJ447"/>
      <c r="BK447"/>
      <c r="BL447"/>
      <c r="BM447"/>
      <c r="BN447"/>
      <c r="BO447"/>
      <c r="BP447"/>
      <c r="BQ447"/>
      <c r="BR447"/>
      <c r="BS447"/>
      <c r="BT447"/>
      <c r="BU447"/>
      <c r="BV447"/>
      <c r="BW447"/>
      <c r="BX447"/>
      <c r="BY447"/>
      <c r="BZ447"/>
      <c r="CA447"/>
      <c r="CB447"/>
      <c r="CC447"/>
      <c r="CD447"/>
      <c r="CE447"/>
      <c r="CF447"/>
      <c r="CG447"/>
      <c r="CH447"/>
      <c r="CI447"/>
      <c r="CJ447"/>
      <c r="CK447"/>
      <c r="CL447"/>
      <c r="CM447"/>
      <c r="CN447"/>
      <c r="CO447"/>
      <c r="CP447"/>
    </row>
    <row r="448" spans="1:94" s="9" customFormat="1" ht="110.25">
      <c r="A448" t="s">
        <v>501</v>
      </c>
      <c r="B448" t="str">
        <f t="shared" si="34"/>
        <v xml:space="preserve"> 1979</v>
      </c>
      <c r="C448" t="s">
        <v>49</v>
      </c>
      <c r="D448" t="s">
        <v>50</v>
      </c>
      <c r="E448"/>
      <c r="F448" t="s">
        <v>502</v>
      </c>
      <c r="G448" t="s">
        <v>502</v>
      </c>
      <c r="H448" t="s">
        <v>53</v>
      </c>
      <c r="I448" s="4" t="s">
        <v>54</v>
      </c>
      <c r="J448" t="s">
        <v>77</v>
      </c>
      <c r="K448" s="4" t="s">
        <v>231</v>
      </c>
      <c r="L448" t="s">
        <v>57</v>
      </c>
      <c r="M448" t="s">
        <v>503</v>
      </c>
      <c r="N448"/>
      <c r="O448"/>
      <c r="P448" t="s">
        <v>79</v>
      </c>
      <c r="Q448">
        <v>1</v>
      </c>
      <c r="R448" t="s">
        <v>504</v>
      </c>
      <c r="S448" t="s">
        <v>81</v>
      </c>
      <c r="T448"/>
      <c r="U448" t="s">
        <v>61</v>
      </c>
      <c r="V448">
        <v>2</v>
      </c>
      <c r="W448">
        <v>4.8</v>
      </c>
      <c r="X448" t="s">
        <v>83</v>
      </c>
      <c r="Y448">
        <v>0.2</v>
      </c>
      <c r="Z448" t="s">
        <v>84</v>
      </c>
      <c r="AA448" t="s">
        <v>278</v>
      </c>
      <c r="AB448" t="s">
        <v>505</v>
      </c>
      <c r="AC448"/>
      <c r="AD448"/>
      <c r="AE448"/>
      <c r="AF448"/>
      <c r="AG448"/>
      <c r="AH448"/>
      <c r="AI448"/>
      <c r="AJ448"/>
      <c r="AK448"/>
      <c r="AL448"/>
      <c r="AM448" t="s">
        <v>65</v>
      </c>
      <c r="AN448" t="s">
        <v>66</v>
      </c>
      <c r="AO448" t="str">
        <f>AM448</f>
        <v>Sublethal</v>
      </c>
      <c r="AP448" t="str">
        <f>AN448</f>
        <v>High</v>
      </c>
      <c r="AQ448" t="s">
        <v>79</v>
      </c>
      <c r="AR448" s="6" t="s">
        <v>506</v>
      </c>
      <c r="AS448"/>
      <c r="AT448"/>
      <c r="AU448"/>
      <c r="AV448"/>
      <c r="AW448" t="s">
        <v>507</v>
      </c>
      <c r="AX448" t="s">
        <v>69</v>
      </c>
      <c r="AY448" t="s">
        <v>69</v>
      </c>
      <c r="AZ448"/>
      <c r="BA448"/>
      <c r="BB448"/>
      <c r="BC448"/>
      <c r="BD448"/>
      <c r="BE448"/>
      <c r="BF448"/>
      <c r="BG448"/>
      <c r="BH448"/>
      <c r="BI448"/>
      <c r="BJ448"/>
      <c r="BK448"/>
      <c r="BL448"/>
      <c r="BM448"/>
      <c r="BN448"/>
      <c r="BO448"/>
      <c r="BP448"/>
      <c r="BQ448"/>
      <c r="BR448"/>
      <c r="BS448"/>
      <c r="BT448"/>
      <c r="BU448"/>
      <c r="BV448"/>
      <c r="BW448"/>
      <c r="BX448"/>
      <c r="BY448"/>
      <c r="BZ448"/>
      <c r="CA448"/>
      <c r="CB448"/>
      <c r="CC448"/>
      <c r="CD448"/>
      <c r="CE448"/>
      <c r="CF448"/>
      <c r="CG448"/>
      <c r="CH448"/>
      <c r="CI448"/>
      <c r="CJ448"/>
      <c r="CK448"/>
      <c r="CL448"/>
      <c r="CM448"/>
      <c r="CN448"/>
      <c r="CO448"/>
      <c r="CP448"/>
    </row>
    <row r="449" spans="1:94" s="9" customFormat="1">
      <c r="A449" t="s">
        <v>501</v>
      </c>
      <c r="B449" t="str">
        <f t="shared" si="34"/>
        <v xml:space="preserve"> 1979</v>
      </c>
      <c r="C449" t="s">
        <v>49</v>
      </c>
      <c r="D449" t="s">
        <v>50</v>
      </c>
      <c r="E449"/>
      <c r="F449" t="s">
        <v>502</v>
      </c>
      <c r="G449" t="s">
        <v>502</v>
      </c>
      <c r="H449" t="s">
        <v>53</v>
      </c>
      <c r="I449" s="4" t="s">
        <v>54</v>
      </c>
      <c r="J449" t="s">
        <v>77</v>
      </c>
      <c r="K449" s="4" t="s">
        <v>231</v>
      </c>
      <c r="L449" t="s">
        <v>57</v>
      </c>
      <c r="M449" t="s">
        <v>503</v>
      </c>
      <c r="N449"/>
      <c r="O449"/>
      <c r="P449" t="s">
        <v>79</v>
      </c>
      <c r="Q449">
        <v>1</v>
      </c>
      <c r="R449" t="s">
        <v>508</v>
      </c>
      <c r="S449" t="s">
        <v>81</v>
      </c>
      <c r="T449"/>
      <c r="U449" t="s">
        <v>61</v>
      </c>
      <c r="V449">
        <v>2</v>
      </c>
      <c r="W449">
        <v>0.76</v>
      </c>
      <c r="X449" t="s">
        <v>83</v>
      </c>
      <c r="Y449">
        <v>3.1600000000000003E-2</v>
      </c>
      <c r="Z449" t="s">
        <v>84</v>
      </c>
      <c r="AA449" t="s">
        <v>278</v>
      </c>
      <c r="AB449" t="s">
        <v>505</v>
      </c>
      <c r="AC449"/>
      <c r="AD449"/>
      <c r="AE449"/>
      <c r="AF449"/>
      <c r="AG449"/>
      <c r="AH449"/>
      <c r="AI449"/>
      <c r="AJ449"/>
      <c r="AK449"/>
      <c r="AL449"/>
      <c r="AM449" t="s">
        <v>65</v>
      </c>
      <c r="AN449" t="s">
        <v>66</v>
      </c>
      <c r="AO449"/>
      <c r="AP449"/>
      <c r="AQ449" t="s">
        <v>79</v>
      </c>
      <c r="AR449" s="5"/>
      <c r="AS449"/>
      <c r="AT449"/>
      <c r="AU449"/>
      <c r="AV449"/>
      <c r="AW449" t="s">
        <v>509</v>
      </c>
      <c r="AX449" t="s">
        <v>69</v>
      </c>
      <c r="AY449" t="s">
        <v>69</v>
      </c>
      <c r="AZ449"/>
      <c r="BA449"/>
      <c r="BB449"/>
      <c r="BC449"/>
      <c r="BD449"/>
      <c r="BE449"/>
      <c r="BF449"/>
      <c r="BG449"/>
      <c r="BH449"/>
      <c r="BI449"/>
      <c r="BJ449"/>
      <c r="BK449"/>
      <c r="BL449"/>
      <c r="BM449"/>
      <c r="BN449"/>
      <c r="BO449"/>
      <c r="BP449"/>
      <c r="BQ449"/>
      <c r="BR449"/>
      <c r="BS449"/>
      <c r="BT449"/>
      <c r="BU449"/>
      <c r="BV449"/>
      <c r="BW449"/>
      <c r="BX449"/>
      <c r="BY449"/>
      <c r="BZ449"/>
      <c r="CA449"/>
      <c r="CB449"/>
      <c r="CC449"/>
      <c r="CD449"/>
      <c r="CE449"/>
      <c r="CF449"/>
      <c r="CG449"/>
      <c r="CH449"/>
      <c r="CI449"/>
      <c r="CJ449"/>
      <c r="CK449"/>
      <c r="CL449"/>
      <c r="CM449"/>
      <c r="CN449"/>
      <c r="CO449"/>
      <c r="CP449"/>
    </row>
    <row r="450" spans="1:94" s="9" customFormat="1">
      <c r="A450" t="s">
        <v>501</v>
      </c>
      <c r="B450" t="str">
        <f t="shared" si="34"/>
        <v xml:space="preserve"> 1979</v>
      </c>
      <c r="C450" t="s">
        <v>49</v>
      </c>
      <c r="D450" t="s">
        <v>50</v>
      </c>
      <c r="E450"/>
      <c r="F450" t="s">
        <v>502</v>
      </c>
      <c r="G450" t="s">
        <v>502</v>
      </c>
      <c r="H450" t="s">
        <v>53</v>
      </c>
      <c r="I450" s="4" t="s">
        <v>54</v>
      </c>
      <c r="J450" t="s">
        <v>77</v>
      </c>
      <c r="K450" s="4" t="s">
        <v>231</v>
      </c>
      <c r="L450" t="s">
        <v>57</v>
      </c>
      <c r="M450" t="s">
        <v>503</v>
      </c>
      <c r="N450"/>
      <c r="O450"/>
      <c r="P450" t="s">
        <v>79</v>
      </c>
      <c r="Q450">
        <v>1</v>
      </c>
      <c r="R450" t="s">
        <v>510</v>
      </c>
      <c r="S450" t="s">
        <v>81</v>
      </c>
      <c r="T450"/>
      <c r="U450" t="s">
        <v>61</v>
      </c>
      <c r="V450">
        <v>2</v>
      </c>
      <c r="W450">
        <v>0.28000000000000003</v>
      </c>
      <c r="X450" t="s">
        <v>83</v>
      </c>
      <c r="Y450">
        <v>1.1599999999999999E-2</v>
      </c>
      <c r="Z450" t="s">
        <v>84</v>
      </c>
      <c r="AA450" t="s">
        <v>278</v>
      </c>
      <c r="AB450" t="s">
        <v>505</v>
      </c>
      <c r="AC450"/>
      <c r="AD450"/>
      <c r="AE450"/>
      <c r="AF450"/>
      <c r="AG450"/>
      <c r="AH450"/>
      <c r="AI450"/>
      <c r="AJ450"/>
      <c r="AK450"/>
      <c r="AL450"/>
      <c r="AM450" t="s">
        <v>65</v>
      </c>
      <c r="AN450" t="s">
        <v>66</v>
      </c>
      <c r="AO450"/>
      <c r="AP450"/>
      <c r="AQ450" t="s">
        <v>79</v>
      </c>
      <c r="AR450" s="5"/>
      <c r="AS450"/>
      <c r="AT450"/>
      <c r="AU450"/>
      <c r="AV450"/>
      <c r="AW450" t="s">
        <v>511</v>
      </c>
      <c r="AX450" t="s">
        <v>69</v>
      </c>
      <c r="AY450" t="s">
        <v>69</v>
      </c>
      <c r="AZ450"/>
      <c r="BA450"/>
      <c r="BB450"/>
      <c r="BC450"/>
      <c r="BD450"/>
      <c r="BE450"/>
      <c r="BF450"/>
      <c r="BG450"/>
      <c r="BH450"/>
      <c r="BI450"/>
      <c r="BJ450"/>
      <c r="BK450"/>
      <c r="BL450"/>
      <c r="BM450"/>
      <c r="BN450"/>
      <c r="BO450"/>
      <c r="BP450"/>
      <c r="BQ450"/>
      <c r="BR450"/>
      <c r="BS450"/>
      <c r="BT450"/>
      <c r="BU450"/>
      <c r="BV450"/>
      <c r="BW450"/>
      <c r="BX450"/>
      <c r="BY450"/>
      <c r="BZ450"/>
      <c r="CA450"/>
      <c r="CB450"/>
      <c r="CC450"/>
      <c r="CD450"/>
      <c r="CE450"/>
      <c r="CF450"/>
      <c r="CG450"/>
      <c r="CH450"/>
      <c r="CI450"/>
      <c r="CJ450"/>
      <c r="CK450"/>
      <c r="CL450"/>
      <c r="CM450"/>
      <c r="CN450"/>
      <c r="CO450"/>
      <c r="CP450"/>
    </row>
    <row r="451" spans="1:94" s="9" customFormat="1">
      <c r="A451" t="s">
        <v>501</v>
      </c>
      <c r="B451" t="str">
        <f t="shared" si="34"/>
        <v xml:space="preserve"> 1979</v>
      </c>
      <c r="C451" t="s">
        <v>49</v>
      </c>
      <c r="D451" t="s">
        <v>50</v>
      </c>
      <c r="E451"/>
      <c r="F451" t="s">
        <v>502</v>
      </c>
      <c r="G451" t="s">
        <v>502</v>
      </c>
      <c r="H451" t="s">
        <v>53</v>
      </c>
      <c r="I451" s="4" t="s">
        <v>54</v>
      </c>
      <c r="J451" t="s">
        <v>77</v>
      </c>
      <c r="K451" s="4" t="s">
        <v>231</v>
      </c>
      <c r="L451" t="s">
        <v>57</v>
      </c>
      <c r="M451" t="s">
        <v>503</v>
      </c>
      <c r="N451"/>
      <c r="O451"/>
      <c r="P451" t="s">
        <v>79</v>
      </c>
      <c r="Q451">
        <v>1</v>
      </c>
      <c r="R451" t="s">
        <v>512</v>
      </c>
      <c r="S451" t="s">
        <v>81</v>
      </c>
      <c r="T451"/>
      <c r="U451" t="s">
        <v>61</v>
      </c>
      <c r="V451">
        <v>2</v>
      </c>
      <c r="W451">
        <v>0.17</v>
      </c>
      <c r="X451" t="s">
        <v>83</v>
      </c>
      <c r="Y451">
        <v>7.0000000000000001E-3</v>
      </c>
      <c r="Z451" t="s">
        <v>84</v>
      </c>
      <c r="AA451" t="s">
        <v>278</v>
      </c>
      <c r="AB451" t="s">
        <v>505</v>
      </c>
      <c r="AC451"/>
      <c r="AD451"/>
      <c r="AE451"/>
      <c r="AF451"/>
      <c r="AG451"/>
      <c r="AH451"/>
      <c r="AI451"/>
      <c r="AJ451"/>
      <c r="AK451"/>
      <c r="AL451"/>
      <c r="AM451" t="s">
        <v>65</v>
      </c>
      <c r="AN451" t="s">
        <v>66</v>
      </c>
      <c r="AO451"/>
      <c r="AP451"/>
      <c r="AQ451" t="s">
        <v>79</v>
      </c>
      <c r="AR451" s="5"/>
      <c r="AS451"/>
      <c r="AT451"/>
      <c r="AU451"/>
      <c r="AV451"/>
      <c r="AW451" t="s">
        <v>513</v>
      </c>
      <c r="AX451" t="s">
        <v>69</v>
      </c>
      <c r="AY451" t="s">
        <v>69</v>
      </c>
      <c r="AZ451"/>
      <c r="BA451"/>
      <c r="BB451"/>
      <c r="BC451"/>
      <c r="BD451"/>
      <c r="BE451"/>
      <c r="BF451"/>
      <c r="BG451"/>
      <c r="BH451"/>
      <c r="BI451"/>
      <c r="BJ451"/>
      <c r="BK451"/>
      <c r="BL451"/>
      <c r="BM451"/>
      <c r="BN451"/>
      <c r="BO451"/>
      <c r="BP451"/>
      <c r="BQ451"/>
      <c r="BR451"/>
      <c r="BS451"/>
      <c r="BT451"/>
      <c r="BU451"/>
      <c r="BV451"/>
      <c r="BW451"/>
      <c r="BX451"/>
      <c r="BY451"/>
      <c r="BZ451"/>
      <c r="CA451"/>
      <c r="CB451"/>
      <c r="CC451"/>
      <c r="CD451"/>
      <c r="CE451"/>
      <c r="CF451"/>
      <c r="CG451"/>
      <c r="CH451"/>
      <c r="CI451"/>
      <c r="CJ451"/>
      <c r="CK451"/>
      <c r="CL451"/>
      <c r="CM451"/>
      <c r="CN451"/>
      <c r="CO451"/>
      <c r="CP451"/>
    </row>
    <row r="452" spans="1:94" s="9" customFormat="1">
      <c r="A452" t="s">
        <v>501</v>
      </c>
      <c r="B452" t="str">
        <f t="shared" si="34"/>
        <v xml:space="preserve"> 1979</v>
      </c>
      <c r="C452" t="s">
        <v>49</v>
      </c>
      <c r="D452" t="s">
        <v>50</v>
      </c>
      <c r="E452"/>
      <c r="F452" t="s">
        <v>502</v>
      </c>
      <c r="G452" t="s">
        <v>502</v>
      </c>
      <c r="H452" t="s">
        <v>53</v>
      </c>
      <c r="I452" s="4" t="s">
        <v>54</v>
      </c>
      <c r="J452" t="s">
        <v>77</v>
      </c>
      <c r="K452" s="4" t="s">
        <v>231</v>
      </c>
      <c r="L452" t="s">
        <v>57</v>
      </c>
      <c r="M452" t="s">
        <v>503</v>
      </c>
      <c r="N452"/>
      <c r="O452"/>
      <c r="P452" t="s">
        <v>79</v>
      </c>
      <c r="Q452">
        <v>1</v>
      </c>
      <c r="R452" t="s">
        <v>504</v>
      </c>
      <c r="S452" t="s">
        <v>81</v>
      </c>
      <c r="T452"/>
      <c r="U452" t="s">
        <v>61</v>
      </c>
      <c r="V452">
        <v>1</v>
      </c>
      <c r="W452">
        <v>24</v>
      </c>
      <c r="X452" t="s">
        <v>83</v>
      </c>
      <c r="Y452">
        <v>1</v>
      </c>
      <c r="Z452" t="s">
        <v>84</v>
      </c>
      <c r="AA452" t="s">
        <v>514</v>
      </c>
      <c r="AB452"/>
      <c r="AC452"/>
      <c r="AD452"/>
      <c r="AE452"/>
      <c r="AF452"/>
      <c r="AG452"/>
      <c r="AH452"/>
      <c r="AI452"/>
      <c r="AJ452"/>
      <c r="AK452"/>
      <c r="AL452"/>
      <c r="AM452" t="s">
        <v>65</v>
      </c>
      <c r="AN452" t="s">
        <v>66</v>
      </c>
      <c r="AO452"/>
      <c r="AP452"/>
      <c r="AQ452" t="s">
        <v>79</v>
      </c>
      <c r="AR452" s="5"/>
      <c r="AS452"/>
      <c r="AT452"/>
      <c r="AU452"/>
      <c r="AV452"/>
      <c r="AW452" t="s">
        <v>507</v>
      </c>
      <c r="AX452" t="s">
        <v>69</v>
      </c>
      <c r="AY452" t="s">
        <v>69</v>
      </c>
      <c r="AZ452"/>
      <c r="BA452"/>
      <c r="BB452"/>
      <c r="BC452"/>
      <c r="BD452"/>
      <c r="BE452"/>
      <c r="BF452"/>
      <c r="BG452"/>
      <c r="BH452"/>
      <c r="BI452"/>
      <c r="BJ452"/>
      <c r="BK452"/>
      <c r="BL452"/>
      <c r="BM452"/>
      <c r="BN452"/>
      <c r="BO452"/>
      <c r="BP452"/>
      <c r="BQ452"/>
      <c r="BR452"/>
      <c r="BS452"/>
      <c r="BT452"/>
      <c r="BU452"/>
      <c r="BV452"/>
      <c r="BW452"/>
      <c r="BX452"/>
      <c r="BY452"/>
      <c r="BZ452"/>
      <c r="CA452"/>
      <c r="CB452"/>
      <c r="CC452"/>
      <c r="CD452"/>
      <c r="CE452"/>
      <c r="CF452"/>
      <c r="CG452"/>
      <c r="CH452"/>
      <c r="CI452"/>
      <c r="CJ452"/>
      <c r="CK452"/>
      <c r="CL452"/>
      <c r="CM452"/>
      <c r="CN452"/>
      <c r="CO452"/>
      <c r="CP452"/>
    </row>
    <row r="453" spans="1:94" s="9" customFormat="1">
      <c r="A453" t="s">
        <v>501</v>
      </c>
      <c r="B453" t="str">
        <f t="shared" si="34"/>
        <v xml:space="preserve"> 1979</v>
      </c>
      <c r="C453" t="s">
        <v>49</v>
      </c>
      <c r="D453" t="s">
        <v>50</v>
      </c>
      <c r="E453"/>
      <c r="F453" t="s">
        <v>502</v>
      </c>
      <c r="G453" t="s">
        <v>502</v>
      </c>
      <c r="H453" t="s">
        <v>53</v>
      </c>
      <c r="I453" s="4" t="s">
        <v>54</v>
      </c>
      <c r="J453" t="s">
        <v>77</v>
      </c>
      <c r="K453" s="4" t="s">
        <v>231</v>
      </c>
      <c r="L453" t="s">
        <v>57</v>
      </c>
      <c r="M453" t="s">
        <v>503</v>
      </c>
      <c r="N453"/>
      <c r="O453"/>
      <c r="P453" t="s">
        <v>79</v>
      </c>
      <c r="Q453">
        <v>1</v>
      </c>
      <c r="R453" t="s">
        <v>508</v>
      </c>
      <c r="S453" t="s">
        <v>81</v>
      </c>
      <c r="T453"/>
      <c r="U453" t="s">
        <v>61</v>
      </c>
      <c r="V453">
        <v>1</v>
      </c>
      <c r="W453">
        <v>24</v>
      </c>
      <c r="X453" t="s">
        <v>83</v>
      </c>
      <c r="Y453">
        <v>1</v>
      </c>
      <c r="Z453" t="s">
        <v>84</v>
      </c>
      <c r="AA453" t="s">
        <v>514</v>
      </c>
      <c r="AB453"/>
      <c r="AC453"/>
      <c r="AD453"/>
      <c r="AE453"/>
      <c r="AF453"/>
      <c r="AG453"/>
      <c r="AH453"/>
      <c r="AI453"/>
      <c r="AJ453"/>
      <c r="AK453"/>
      <c r="AL453"/>
      <c r="AM453" t="s">
        <v>65</v>
      </c>
      <c r="AN453" t="s">
        <v>66</v>
      </c>
      <c r="AO453"/>
      <c r="AP453"/>
      <c r="AQ453" t="s">
        <v>79</v>
      </c>
      <c r="AR453" s="5"/>
      <c r="AS453"/>
      <c r="AT453"/>
      <c r="AU453"/>
      <c r="AV453"/>
      <c r="AW453" t="s">
        <v>509</v>
      </c>
      <c r="AX453" t="s">
        <v>69</v>
      </c>
      <c r="AY453" t="s">
        <v>69</v>
      </c>
      <c r="AZ453"/>
      <c r="BA453"/>
      <c r="BB453"/>
      <c r="BC453"/>
      <c r="BD453"/>
      <c r="BE453"/>
      <c r="BF453"/>
      <c r="BG453"/>
      <c r="BH453"/>
      <c r="BI453"/>
      <c r="BJ453"/>
      <c r="BK453"/>
      <c r="BL453"/>
      <c r="BM453"/>
      <c r="BN453"/>
      <c r="BO453"/>
      <c r="BP453"/>
      <c r="BQ453"/>
      <c r="BR453"/>
      <c r="BS453"/>
      <c r="BT453"/>
      <c r="BU453"/>
      <c r="BV453"/>
      <c r="BW453"/>
      <c r="BX453"/>
      <c r="BY453"/>
      <c r="BZ453"/>
      <c r="CA453"/>
      <c r="CB453"/>
      <c r="CC453"/>
      <c r="CD453"/>
      <c r="CE453"/>
      <c r="CF453"/>
      <c r="CG453"/>
      <c r="CH453"/>
      <c r="CI453"/>
      <c r="CJ453"/>
      <c r="CK453"/>
      <c r="CL453"/>
      <c r="CM453"/>
      <c r="CN453"/>
      <c r="CO453"/>
      <c r="CP453"/>
    </row>
    <row r="454" spans="1:94" s="9" customFormat="1">
      <c r="A454" t="s">
        <v>501</v>
      </c>
      <c r="B454" t="str">
        <f t="shared" si="34"/>
        <v xml:space="preserve"> 1979</v>
      </c>
      <c r="C454" t="s">
        <v>49</v>
      </c>
      <c r="D454" t="s">
        <v>50</v>
      </c>
      <c r="E454"/>
      <c r="F454" t="s">
        <v>502</v>
      </c>
      <c r="G454" t="s">
        <v>502</v>
      </c>
      <c r="H454" t="s">
        <v>53</v>
      </c>
      <c r="I454" s="4" t="s">
        <v>54</v>
      </c>
      <c r="J454" t="s">
        <v>77</v>
      </c>
      <c r="K454" s="4" t="s">
        <v>231</v>
      </c>
      <c r="L454" t="s">
        <v>57</v>
      </c>
      <c r="M454" t="s">
        <v>503</v>
      </c>
      <c r="N454"/>
      <c r="O454"/>
      <c r="P454" t="s">
        <v>79</v>
      </c>
      <c r="Q454">
        <v>1</v>
      </c>
      <c r="R454" t="s">
        <v>510</v>
      </c>
      <c r="S454" t="s">
        <v>81</v>
      </c>
      <c r="T454"/>
      <c r="U454" t="s">
        <v>61</v>
      </c>
      <c r="V454">
        <v>1</v>
      </c>
      <c r="W454">
        <v>24</v>
      </c>
      <c r="X454" t="s">
        <v>83</v>
      </c>
      <c r="Y454">
        <v>1</v>
      </c>
      <c r="Z454" t="s">
        <v>84</v>
      </c>
      <c r="AA454" t="s">
        <v>514</v>
      </c>
      <c r="AB454"/>
      <c r="AC454"/>
      <c r="AD454"/>
      <c r="AE454"/>
      <c r="AF454"/>
      <c r="AG454"/>
      <c r="AH454"/>
      <c r="AI454"/>
      <c r="AJ454"/>
      <c r="AK454"/>
      <c r="AL454"/>
      <c r="AM454" t="s">
        <v>65</v>
      </c>
      <c r="AN454" t="s">
        <v>66</v>
      </c>
      <c r="AO454"/>
      <c r="AP454"/>
      <c r="AQ454" t="s">
        <v>79</v>
      </c>
      <c r="AR454" s="5"/>
      <c r="AS454"/>
      <c r="AT454"/>
      <c r="AU454"/>
      <c r="AV454"/>
      <c r="AW454" t="s">
        <v>511</v>
      </c>
      <c r="AX454" t="s">
        <v>69</v>
      </c>
      <c r="AY454" t="s">
        <v>69</v>
      </c>
      <c r="AZ454"/>
      <c r="BA454"/>
      <c r="BB454"/>
      <c r="BC454"/>
      <c r="BD454"/>
      <c r="BE454"/>
      <c r="BF454"/>
      <c r="BG454"/>
      <c r="BH454"/>
      <c r="BI454"/>
      <c r="BJ454"/>
      <c r="BK454"/>
      <c r="BL454"/>
      <c r="BM454"/>
      <c r="BN454"/>
      <c r="BO454"/>
      <c r="BP454"/>
      <c r="BQ454"/>
      <c r="BR454"/>
      <c r="BS454"/>
      <c r="BT454"/>
      <c r="BU454"/>
      <c r="BV454"/>
      <c r="BW454"/>
      <c r="BX454"/>
      <c r="BY454"/>
      <c r="BZ454"/>
      <c r="CA454"/>
      <c r="CB454"/>
      <c r="CC454"/>
      <c r="CD454"/>
      <c r="CE454"/>
      <c r="CF454"/>
      <c r="CG454"/>
      <c r="CH454"/>
      <c r="CI454"/>
      <c r="CJ454"/>
      <c r="CK454"/>
      <c r="CL454"/>
      <c r="CM454"/>
      <c r="CN454"/>
      <c r="CO454"/>
      <c r="CP454"/>
    </row>
    <row r="455" spans="1:94" s="9" customFormat="1">
      <c r="A455" t="s">
        <v>501</v>
      </c>
      <c r="B455" t="str">
        <f t="shared" si="34"/>
        <v xml:space="preserve"> 1979</v>
      </c>
      <c r="C455" t="s">
        <v>49</v>
      </c>
      <c r="D455" t="s">
        <v>50</v>
      </c>
      <c r="E455"/>
      <c r="F455" t="s">
        <v>502</v>
      </c>
      <c r="G455" t="s">
        <v>502</v>
      </c>
      <c r="H455" t="s">
        <v>53</v>
      </c>
      <c r="I455" s="4" t="s">
        <v>54</v>
      </c>
      <c r="J455" t="s">
        <v>77</v>
      </c>
      <c r="K455" s="4" t="s">
        <v>231</v>
      </c>
      <c r="L455" t="s">
        <v>57</v>
      </c>
      <c r="M455" t="s">
        <v>503</v>
      </c>
      <c r="N455"/>
      <c r="O455"/>
      <c r="P455" t="s">
        <v>79</v>
      </c>
      <c r="Q455">
        <v>1</v>
      </c>
      <c r="R455" t="s">
        <v>512</v>
      </c>
      <c r="S455" t="s">
        <v>81</v>
      </c>
      <c r="T455"/>
      <c r="U455" t="s">
        <v>61</v>
      </c>
      <c r="V455">
        <v>1</v>
      </c>
      <c r="W455">
        <v>24</v>
      </c>
      <c r="X455" t="s">
        <v>83</v>
      </c>
      <c r="Y455">
        <v>1</v>
      </c>
      <c r="Z455" t="s">
        <v>84</v>
      </c>
      <c r="AA455" t="s">
        <v>514</v>
      </c>
      <c r="AB455"/>
      <c r="AC455"/>
      <c r="AD455"/>
      <c r="AE455"/>
      <c r="AF455"/>
      <c r="AG455"/>
      <c r="AH455"/>
      <c r="AI455"/>
      <c r="AJ455"/>
      <c r="AK455"/>
      <c r="AL455"/>
      <c r="AM455" t="s">
        <v>65</v>
      </c>
      <c r="AN455" t="s">
        <v>66</v>
      </c>
      <c r="AO455"/>
      <c r="AP455"/>
      <c r="AQ455" t="s">
        <v>79</v>
      </c>
      <c r="AR455" s="5"/>
      <c r="AS455"/>
      <c r="AT455"/>
      <c r="AU455"/>
      <c r="AV455"/>
      <c r="AW455" t="s">
        <v>513</v>
      </c>
      <c r="AX455" t="s">
        <v>69</v>
      </c>
      <c r="AY455" t="s">
        <v>69</v>
      </c>
      <c r="AZ455"/>
      <c r="BA455"/>
      <c r="BB455"/>
      <c r="BC455"/>
      <c r="BD455"/>
      <c r="BE455"/>
      <c r="BF455"/>
      <c r="BG455"/>
      <c r="BH455"/>
      <c r="BI455"/>
      <c r="BJ455"/>
      <c r="BK455"/>
      <c r="BL455"/>
      <c r="BM455"/>
      <c r="BN455"/>
      <c r="BO455"/>
      <c r="BP455"/>
      <c r="BQ455"/>
      <c r="BR455"/>
      <c r="BS455"/>
      <c r="BT455"/>
      <c r="BU455"/>
      <c r="BV455"/>
      <c r="BW455"/>
      <c r="BX455"/>
      <c r="BY455"/>
      <c r="BZ455"/>
      <c r="CA455"/>
      <c r="CB455"/>
      <c r="CC455"/>
      <c r="CD455"/>
      <c r="CE455"/>
      <c r="CF455"/>
      <c r="CG455"/>
      <c r="CH455"/>
      <c r="CI455"/>
      <c r="CJ455"/>
      <c r="CK455"/>
      <c r="CL455"/>
      <c r="CM455"/>
      <c r="CN455"/>
      <c r="CO455"/>
      <c r="CP455"/>
    </row>
    <row r="456" spans="1:94" s="9" customFormat="1" ht="63">
      <c r="A456" t="s">
        <v>515</v>
      </c>
      <c r="B456">
        <v>1986</v>
      </c>
      <c r="C456" s="4" t="s">
        <v>49</v>
      </c>
      <c r="D456" s="4" t="s">
        <v>50</v>
      </c>
      <c r="E456">
        <v>10108642</v>
      </c>
      <c r="F456" t="s">
        <v>119</v>
      </c>
      <c r="G456" t="s">
        <v>120</v>
      </c>
      <c r="H456" t="s">
        <v>53</v>
      </c>
      <c r="I456" t="s">
        <v>54</v>
      </c>
      <c r="J456" t="s">
        <v>55</v>
      </c>
      <c r="K456" t="s">
        <v>95</v>
      </c>
      <c r="L456" t="s">
        <v>57</v>
      </c>
      <c r="M456">
        <v>10</v>
      </c>
      <c r="N456"/>
      <c r="O456"/>
      <c r="P456" t="s">
        <v>79</v>
      </c>
      <c r="Q456">
        <v>3</v>
      </c>
      <c r="R456"/>
      <c r="S456"/>
      <c r="T456"/>
      <c r="U456"/>
      <c r="V456"/>
      <c r="W456">
        <v>144</v>
      </c>
      <c r="X456" t="s">
        <v>83</v>
      </c>
      <c r="Y456">
        <v>6</v>
      </c>
      <c r="Z456" t="s">
        <v>71</v>
      </c>
      <c r="AA456" t="s">
        <v>71</v>
      </c>
      <c r="AB456" t="s">
        <v>121</v>
      </c>
      <c r="AC456"/>
      <c r="AD456">
        <v>2.8</v>
      </c>
      <c r="AE456"/>
      <c r="AF456"/>
      <c r="AG456" t="s">
        <v>97</v>
      </c>
      <c r="AH456">
        <f>AD456*1000</f>
        <v>2800</v>
      </c>
      <c r="AI456"/>
      <c r="AJ456"/>
      <c r="AK456" t="s">
        <v>61</v>
      </c>
      <c r="AL456">
        <v>50</v>
      </c>
      <c r="AM456" t="str">
        <f t="shared" ref="AM456:AM484" si="35">IF(ISBLANK(AL456),"",IF(AL456&gt;=75,"Severe",IF(AL456&gt;=25,"Significant",IF(AL456&gt;=1,"Some", IF(AL456=0,"None")))))</f>
        <v>Significant</v>
      </c>
      <c r="AN456" t="str">
        <f t="shared" ref="AN456:AN484" si="36">IF(ISBLANK(AL456),"",IF(AL456&gt;=75,"None",IF(AL456&gt;=25,"Low",IF(AL456&gt;=1,"Medium", IF(AL456=0,"High")))))</f>
        <v>Low</v>
      </c>
      <c r="AO456"/>
      <c r="AP456"/>
      <c r="AQ456"/>
      <c r="AR456" s="5" t="s">
        <v>516</v>
      </c>
      <c r="AS456"/>
      <c r="AT456"/>
      <c r="AU456"/>
      <c r="AV456"/>
      <c r="AW456"/>
      <c r="AX456" t="s">
        <v>69</v>
      </c>
      <c r="AY456" t="s">
        <v>69</v>
      </c>
      <c r="AZ456"/>
      <c r="BA456"/>
      <c r="BB456" t="s">
        <v>517</v>
      </c>
      <c r="BC456"/>
      <c r="BD456"/>
      <c r="BE456"/>
      <c r="BF456"/>
      <c r="BG456"/>
      <c r="BH456"/>
      <c r="BI456"/>
      <c r="BJ456"/>
      <c r="BK456"/>
      <c r="BL456"/>
      <c r="BM456"/>
      <c r="BN456"/>
      <c r="BO456"/>
      <c r="BP456"/>
      <c r="BQ456"/>
      <c r="BR456"/>
      <c r="BS456"/>
      <c r="BT456"/>
      <c r="BU456"/>
      <c r="BV456"/>
      <c r="BW456"/>
      <c r="BX456"/>
      <c r="BY456"/>
      <c r="BZ456"/>
      <c r="CA456"/>
      <c r="CB456"/>
      <c r="CC456"/>
      <c r="CD456"/>
      <c r="CE456"/>
      <c r="CF456"/>
      <c r="CG456"/>
      <c r="CH456"/>
      <c r="CI456"/>
      <c r="CJ456"/>
      <c r="CK456"/>
      <c r="CL456"/>
      <c r="CM456"/>
      <c r="CN456"/>
      <c r="CO456"/>
      <c r="CP456"/>
    </row>
    <row r="457" spans="1:94" s="9" customFormat="1">
      <c r="A457" t="s">
        <v>515</v>
      </c>
      <c r="B457">
        <v>1986</v>
      </c>
      <c r="C457" s="4" t="s">
        <v>49</v>
      </c>
      <c r="D457" s="4" t="s">
        <v>50</v>
      </c>
      <c r="E457">
        <v>10108642</v>
      </c>
      <c r="F457" t="s">
        <v>119</v>
      </c>
      <c r="G457" t="s">
        <v>120</v>
      </c>
      <c r="H457" t="s">
        <v>53</v>
      </c>
      <c r="I457" t="s">
        <v>54</v>
      </c>
      <c r="J457" t="s">
        <v>55</v>
      </c>
      <c r="K457" t="s">
        <v>95</v>
      </c>
      <c r="L457" t="s">
        <v>57</v>
      </c>
      <c r="M457">
        <v>10</v>
      </c>
      <c r="N457"/>
      <c r="O457"/>
      <c r="P457" t="s">
        <v>79</v>
      </c>
      <c r="Q457">
        <v>3</v>
      </c>
      <c r="R457">
        <v>2.5</v>
      </c>
      <c r="S457" t="s">
        <v>97</v>
      </c>
      <c r="T457">
        <f>R457*1000</f>
        <v>2500</v>
      </c>
      <c r="U457" t="s">
        <v>61</v>
      </c>
      <c r="V457">
        <v>6</v>
      </c>
      <c r="W457">
        <v>144</v>
      </c>
      <c r="X457" t="s">
        <v>83</v>
      </c>
      <c r="Y457">
        <v>6</v>
      </c>
      <c r="Z457" t="s">
        <v>71</v>
      </c>
      <c r="AA457" t="s">
        <v>71</v>
      </c>
      <c r="AB457"/>
      <c r="AC457"/>
      <c r="AD457">
        <v>2.5</v>
      </c>
      <c r="AE457"/>
      <c r="AF457"/>
      <c r="AG457" t="s">
        <v>97</v>
      </c>
      <c r="AH457">
        <v>2500</v>
      </c>
      <c r="AI457"/>
      <c r="AJ457"/>
      <c r="AK457" t="s">
        <v>61</v>
      </c>
      <c r="AL457">
        <v>0</v>
      </c>
      <c r="AM457" t="str">
        <f t="shared" si="35"/>
        <v>None</v>
      </c>
      <c r="AN457" t="str">
        <f t="shared" si="36"/>
        <v>High</v>
      </c>
      <c r="AO457"/>
      <c r="AP457"/>
      <c r="AQ457"/>
      <c r="AR457" s="5"/>
      <c r="AS457"/>
      <c r="AT457"/>
      <c r="AU457"/>
      <c r="AV457"/>
      <c r="AW457"/>
      <c r="AX457" t="s">
        <v>69</v>
      </c>
      <c r="AY457" t="s">
        <v>69</v>
      </c>
      <c r="AZ457"/>
      <c r="BA457"/>
      <c r="BB457" t="s">
        <v>517</v>
      </c>
      <c r="BC457"/>
      <c r="BD457"/>
      <c r="BE457"/>
      <c r="BF457"/>
      <c r="BG457"/>
      <c r="BH457"/>
      <c r="BI457"/>
      <c r="BJ457"/>
      <c r="BK457"/>
      <c r="BL457"/>
      <c r="BM457"/>
      <c r="BN457"/>
      <c r="BO457"/>
      <c r="BP457"/>
      <c r="BQ457"/>
      <c r="BR457"/>
      <c r="BS457"/>
      <c r="BT457"/>
      <c r="BU457"/>
      <c r="BV457"/>
      <c r="BW457"/>
      <c r="BX457"/>
      <c r="BY457"/>
      <c r="BZ457"/>
      <c r="CA457"/>
      <c r="CB457"/>
      <c r="CC457"/>
      <c r="CD457"/>
      <c r="CE457"/>
      <c r="CF457"/>
      <c r="CG457"/>
      <c r="CH457"/>
      <c r="CI457"/>
      <c r="CJ457"/>
      <c r="CK457"/>
      <c r="CL457"/>
      <c r="CM457"/>
      <c r="CN457"/>
      <c r="CO457"/>
      <c r="CP457"/>
    </row>
    <row r="458" spans="1:94" s="9" customFormat="1">
      <c r="A458" t="s">
        <v>515</v>
      </c>
      <c r="B458">
        <v>1986</v>
      </c>
      <c r="C458" s="4" t="s">
        <v>49</v>
      </c>
      <c r="D458" s="4" t="s">
        <v>50</v>
      </c>
      <c r="E458">
        <v>10108642</v>
      </c>
      <c r="F458" t="s">
        <v>119</v>
      </c>
      <c r="G458" t="s">
        <v>120</v>
      </c>
      <c r="H458" t="s">
        <v>53</v>
      </c>
      <c r="I458" t="s">
        <v>54</v>
      </c>
      <c r="J458" t="s">
        <v>55</v>
      </c>
      <c r="K458" t="s">
        <v>95</v>
      </c>
      <c r="L458" t="s">
        <v>57</v>
      </c>
      <c r="M458">
        <v>10</v>
      </c>
      <c r="N458"/>
      <c r="O458"/>
      <c r="P458" t="s">
        <v>79</v>
      </c>
      <c r="Q458">
        <v>2</v>
      </c>
      <c r="R458">
        <v>5</v>
      </c>
      <c r="S458" t="s">
        <v>97</v>
      </c>
      <c r="T458">
        <f>R458*1000</f>
        <v>5000</v>
      </c>
      <c r="U458" t="s">
        <v>61</v>
      </c>
      <c r="V458">
        <v>6</v>
      </c>
      <c r="W458">
        <v>70</v>
      </c>
      <c r="X458" t="s">
        <v>83</v>
      </c>
      <c r="Y458">
        <v>2.9</v>
      </c>
      <c r="Z458" t="s">
        <v>71</v>
      </c>
      <c r="AA458" t="s">
        <v>71</v>
      </c>
      <c r="AB458" t="s">
        <v>90</v>
      </c>
      <c r="AC458"/>
      <c r="AD458">
        <v>5</v>
      </c>
      <c r="AE458"/>
      <c r="AF458"/>
      <c r="AG458" t="s">
        <v>97</v>
      </c>
      <c r="AH458">
        <v>5000</v>
      </c>
      <c r="AI458"/>
      <c r="AJ458"/>
      <c r="AK458" t="s">
        <v>61</v>
      </c>
      <c r="AL458">
        <v>50</v>
      </c>
      <c r="AM458" t="str">
        <f t="shared" si="35"/>
        <v>Significant</v>
      </c>
      <c r="AN458" t="str">
        <f t="shared" si="36"/>
        <v>Low</v>
      </c>
      <c r="AO458"/>
      <c r="AP458"/>
      <c r="AQ458"/>
      <c r="AR458" s="5"/>
      <c r="AS458"/>
      <c r="AT458"/>
      <c r="AU458"/>
      <c r="AV458"/>
      <c r="AW458"/>
      <c r="AX458" t="s">
        <v>69</v>
      </c>
      <c r="AY458" t="s">
        <v>69</v>
      </c>
      <c r="AZ458"/>
      <c r="BA458"/>
      <c r="BB458" t="s">
        <v>517</v>
      </c>
      <c r="BC458"/>
      <c r="BD458"/>
      <c r="BE458"/>
      <c r="BF458"/>
      <c r="BG458"/>
      <c r="BH458"/>
      <c r="BI458"/>
      <c r="BJ458"/>
      <c r="BK458"/>
      <c r="BL458"/>
      <c r="BM458"/>
      <c r="BN458"/>
      <c r="BO458"/>
      <c r="BP458"/>
      <c r="BQ458"/>
      <c r="BR458"/>
      <c r="BS458"/>
      <c r="BT458"/>
      <c r="BU458"/>
      <c r="BV458"/>
      <c r="BW458"/>
      <c r="BX458"/>
      <c r="BY458"/>
      <c r="BZ458"/>
      <c r="CA458"/>
      <c r="CB458"/>
      <c r="CC458"/>
      <c r="CD458"/>
      <c r="CE458"/>
      <c r="CF458"/>
      <c r="CG458"/>
      <c r="CH458"/>
      <c r="CI458"/>
      <c r="CJ458"/>
      <c r="CK458"/>
      <c r="CL458"/>
      <c r="CM458"/>
      <c r="CN458"/>
      <c r="CO458"/>
      <c r="CP458"/>
    </row>
    <row r="459" spans="1:94" s="9" customFormat="1">
      <c r="A459" t="s">
        <v>515</v>
      </c>
      <c r="B459">
        <v>1986</v>
      </c>
      <c r="C459" s="4" t="s">
        <v>49</v>
      </c>
      <c r="D459" s="4" t="s">
        <v>50</v>
      </c>
      <c r="E459">
        <v>10108642</v>
      </c>
      <c r="F459" t="s">
        <v>119</v>
      </c>
      <c r="G459" t="s">
        <v>120</v>
      </c>
      <c r="H459" t="s">
        <v>53</v>
      </c>
      <c r="I459" t="s">
        <v>54</v>
      </c>
      <c r="J459" t="s">
        <v>55</v>
      </c>
      <c r="K459" t="s">
        <v>95</v>
      </c>
      <c r="L459" t="s">
        <v>57</v>
      </c>
      <c r="M459">
        <v>10</v>
      </c>
      <c r="N459"/>
      <c r="O459"/>
      <c r="P459" t="s">
        <v>79</v>
      </c>
      <c r="Q459">
        <v>1</v>
      </c>
      <c r="R459">
        <v>10</v>
      </c>
      <c r="S459" t="s">
        <v>97</v>
      </c>
      <c r="T459">
        <f>R459*1000</f>
        <v>10000</v>
      </c>
      <c r="U459" t="s">
        <v>61</v>
      </c>
      <c r="V459">
        <v>6</v>
      </c>
      <c r="W459">
        <v>31</v>
      </c>
      <c r="X459" t="s">
        <v>83</v>
      </c>
      <c r="Y459">
        <v>1.29</v>
      </c>
      <c r="Z459" t="s">
        <v>71</v>
      </c>
      <c r="AA459" t="s">
        <v>71</v>
      </c>
      <c r="AB459" t="s">
        <v>90</v>
      </c>
      <c r="AC459"/>
      <c r="AD459">
        <v>10</v>
      </c>
      <c r="AE459"/>
      <c r="AF459"/>
      <c r="AG459" t="s">
        <v>97</v>
      </c>
      <c r="AH459">
        <v>10000</v>
      </c>
      <c r="AI459"/>
      <c r="AJ459"/>
      <c r="AK459" t="s">
        <v>61</v>
      </c>
      <c r="AL459">
        <v>50</v>
      </c>
      <c r="AM459" t="str">
        <f t="shared" si="35"/>
        <v>Significant</v>
      </c>
      <c r="AN459" t="str">
        <f t="shared" si="36"/>
        <v>Low</v>
      </c>
      <c r="AO459"/>
      <c r="AP459"/>
      <c r="AQ459"/>
      <c r="AR459" s="5"/>
      <c r="AS459"/>
      <c r="AT459"/>
      <c r="AU459"/>
      <c r="AV459"/>
      <c r="AW459"/>
      <c r="AX459" t="s">
        <v>69</v>
      </c>
      <c r="AY459" t="s">
        <v>69</v>
      </c>
      <c r="AZ459"/>
      <c r="BA459"/>
      <c r="BB459" t="s">
        <v>517</v>
      </c>
      <c r="BC459"/>
      <c r="BD459"/>
      <c r="BE459"/>
      <c r="BF459"/>
      <c r="BG459"/>
      <c r="BH459"/>
      <c r="BI459"/>
      <c r="BJ459"/>
      <c r="BK459"/>
      <c r="BL459"/>
      <c r="BM459"/>
      <c r="BN459"/>
      <c r="BO459"/>
      <c r="BP459"/>
      <c r="BQ459"/>
      <c r="BR459"/>
      <c r="BS459"/>
      <c r="BT459"/>
      <c r="BU459"/>
      <c r="BV459"/>
      <c r="BW459"/>
      <c r="BX459"/>
      <c r="BY459"/>
      <c r="BZ459"/>
      <c r="CA459"/>
      <c r="CB459"/>
      <c r="CC459"/>
      <c r="CD459"/>
      <c r="CE459"/>
      <c r="CF459"/>
      <c r="CG459"/>
      <c r="CH459"/>
      <c r="CI459"/>
      <c r="CJ459"/>
      <c r="CK459"/>
      <c r="CL459"/>
      <c r="CM459"/>
      <c r="CN459"/>
      <c r="CO459"/>
      <c r="CP459"/>
    </row>
    <row r="460" spans="1:94" s="9" customFormat="1">
      <c r="A460" t="s">
        <v>515</v>
      </c>
      <c r="B460">
        <v>1986</v>
      </c>
      <c r="C460" s="4" t="s">
        <v>49</v>
      </c>
      <c r="D460" s="4" t="s">
        <v>50</v>
      </c>
      <c r="E460">
        <v>10108642</v>
      </c>
      <c r="F460" t="s">
        <v>119</v>
      </c>
      <c r="G460" t="s">
        <v>120</v>
      </c>
      <c r="H460" t="s">
        <v>53</v>
      </c>
      <c r="I460" t="s">
        <v>54</v>
      </c>
      <c r="J460" t="s">
        <v>55</v>
      </c>
      <c r="K460" t="s">
        <v>95</v>
      </c>
      <c r="L460" t="s">
        <v>57</v>
      </c>
      <c r="M460">
        <v>10</v>
      </c>
      <c r="N460"/>
      <c r="O460"/>
      <c r="P460" t="s">
        <v>79</v>
      </c>
      <c r="Q460">
        <v>1</v>
      </c>
      <c r="R460">
        <v>25</v>
      </c>
      <c r="S460" t="s">
        <v>97</v>
      </c>
      <c r="T460">
        <f>R460*1000</f>
        <v>25000</v>
      </c>
      <c r="U460" t="s">
        <v>61</v>
      </c>
      <c r="V460">
        <v>6</v>
      </c>
      <c r="W460">
        <v>25</v>
      </c>
      <c r="X460" t="s">
        <v>83</v>
      </c>
      <c r="Y460">
        <v>1.04</v>
      </c>
      <c r="Z460" t="s">
        <v>71</v>
      </c>
      <c r="AA460" t="s">
        <v>71</v>
      </c>
      <c r="AB460" t="s">
        <v>90</v>
      </c>
      <c r="AC460"/>
      <c r="AD460">
        <v>25</v>
      </c>
      <c r="AE460"/>
      <c r="AF460"/>
      <c r="AG460" t="s">
        <v>97</v>
      </c>
      <c r="AH460">
        <v>25000</v>
      </c>
      <c r="AI460"/>
      <c r="AJ460"/>
      <c r="AK460" t="s">
        <v>61</v>
      </c>
      <c r="AL460">
        <v>50</v>
      </c>
      <c r="AM460" t="str">
        <f t="shared" si="35"/>
        <v>Significant</v>
      </c>
      <c r="AN460" t="str">
        <f t="shared" si="36"/>
        <v>Low</v>
      </c>
      <c r="AO460"/>
      <c r="AP460"/>
      <c r="AQ460"/>
      <c r="AR460" s="5"/>
      <c r="AS460"/>
      <c r="AT460"/>
      <c r="AU460"/>
      <c r="AV460"/>
      <c r="AW460"/>
      <c r="AX460" t="s">
        <v>69</v>
      </c>
      <c r="AY460" t="s">
        <v>69</v>
      </c>
      <c r="AZ460"/>
      <c r="BA460"/>
      <c r="BB460" t="s">
        <v>517</v>
      </c>
      <c r="BC460"/>
      <c r="BD460"/>
      <c r="BE460"/>
      <c r="BF460"/>
      <c r="BG460"/>
      <c r="BH460"/>
      <c r="BI460"/>
      <c r="BJ460"/>
      <c r="BK460"/>
      <c r="BL460"/>
      <c r="BM460"/>
      <c r="BN460"/>
      <c r="BO460"/>
      <c r="BP460"/>
      <c r="BQ460"/>
      <c r="BR460"/>
      <c r="BS460"/>
      <c r="BT460"/>
      <c r="BU460"/>
      <c r="BV460"/>
      <c r="BW460"/>
      <c r="BX460"/>
      <c r="BY460"/>
      <c r="BZ460"/>
      <c r="CA460"/>
      <c r="CB460"/>
      <c r="CC460"/>
      <c r="CD460"/>
      <c r="CE460"/>
      <c r="CF460"/>
      <c r="CG460"/>
      <c r="CH460"/>
      <c r="CI460"/>
      <c r="CJ460"/>
      <c r="CK460"/>
      <c r="CL460"/>
      <c r="CM460"/>
      <c r="CN460"/>
      <c r="CO460"/>
      <c r="CP460"/>
    </row>
    <row r="461" spans="1:94" s="9" customFormat="1">
      <c r="A461" t="s">
        <v>515</v>
      </c>
      <c r="B461">
        <v>1986</v>
      </c>
      <c r="C461" s="4" t="s">
        <v>49</v>
      </c>
      <c r="D461" s="4" t="s">
        <v>50</v>
      </c>
      <c r="E461">
        <v>10108642</v>
      </c>
      <c r="F461" t="s">
        <v>119</v>
      </c>
      <c r="G461" t="s">
        <v>120</v>
      </c>
      <c r="H461" t="s">
        <v>53</v>
      </c>
      <c r="I461" t="s">
        <v>54</v>
      </c>
      <c r="J461" t="s">
        <v>55</v>
      </c>
      <c r="K461" t="s">
        <v>95</v>
      </c>
      <c r="L461" t="s">
        <v>57</v>
      </c>
      <c r="M461">
        <v>10</v>
      </c>
      <c r="N461"/>
      <c r="O461"/>
      <c r="P461" t="s">
        <v>79</v>
      </c>
      <c r="Q461">
        <v>3</v>
      </c>
      <c r="R461">
        <v>50</v>
      </c>
      <c r="S461" t="s">
        <v>97</v>
      </c>
      <c r="T461">
        <f>R461*1000</f>
        <v>50000</v>
      </c>
      <c r="U461" t="s">
        <v>61</v>
      </c>
      <c r="V461">
        <v>6</v>
      </c>
      <c r="W461">
        <v>144</v>
      </c>
      <c r="X461" t="s">
        <v>83</v>
      </c>
      <c r="Y461">
        <v>6</v>
      </c>
      <c r="Z461" t="s">
        <v>71</v>
      </c>
      <c r="AA461" t="s">
        <v>71</v>
      </c>
      <c r="AB461"/>
      <c r="AC461"/>
      <c r="AD461">
        <v>50</v>
      </c>
      <c r="AE461"/>
      <c r="AF461"/>
      <c r="AG461" t="s">
        <v>97</v>
      </c>
      <c r="AH461">
        <v>50000</v>
      </c>
      <c r="AI461"/>
      <c r="AJ461"/>
      <c r="AK461" t="s">
        <v>61</v>
      </c>
      <c r="AL461">
        <v>100</v>
      </c>
      <c r="AM461" t="str">
        <f t="shared" si="35"/>
        <v>Severe</v>
      </c>
      <c r="AN461" t="str">
        <f t="shared" si="36"/>
        <v>None</v>
      </c>
      <c r="AO461" t="str">
        <f>IF(ISBLANK(AN461),"",IF(AN461&gt;=75,"Severe",IF(AN461&gt;=25,"Significant",IF(AN461&gt;=1,"Some", IF(AN461=0,"None")))))</f>
        <v>Severe</v>
      </c>
      <c r="AP461" t="str">
        <f>IF(ISBLANK(AN461),"",IF(AN461&gt;=75,"None",IF(AN461&gt;=25,"Low",IF(AN461&gt;=1,"Medium", IF(AN461=0,"High")))))</f>
        <v>None</v>
      </c>
      <c r="AQ461"/>
      <c r="AR461" s="5"/>
      <c r="AS461"/>
      <c r="AT461"/>
      <c r="AU461"/>
      <c r="AV461"/>
      <c r="AW461"/>
      <c r="AX461" t="s">
        <v>69</v>
      </c>
      <c r="AY461" t="s">
        <v>69</v>
      </c>
      <c r="AZ461"/>
      <c r="BA461"/>
      <c r="BB461" t="s">
        <v>517</v>
      </c>
      <c r="BC461"/>
      <c r="BD461"/>
      <c r="BE461"/>
      <c r="BF461"/>
      <c r="BG461"/>
      <c r="BH461"/>
      <c r="BI461"/>
      <c r="BJ461"/>
      <c r="BK461"/>
      <c r="BL461"/>
      <c r="BM461"/>
      <c r="BN461"/>
      <c r="BO461"/>
      <c r="BP461"/>
      <c r="BQ461"/>
      <c r="BR461"/>
      <c r="BS461"/>
      <c r="BT461"/>
      <c r="BU461"/>
      <c r="BV461"/>
      <c r="BW461"/>
      <c r="BX461"/>
      <c r="BY461"/>
      <c r="BZ461"/>
      <c r="CA461"/>
      <c r="CB461"/>
      <c r="CC461"/>
      <c r="CD461"/>
      <c r="CE461"/>
      <c r="CF461"/>
      <c r="CG461"/>
      <c r="CH461"/>
      <c r="CI461"/>
      <c r="CJ461"/>
      <c r="CK461"/>
      <c r="CL461"/>
      <c r="CM461"/>
      <c r="CN461"/>
      <c r="CO461"/>
      <c r="CP461"/>
    </row>
    <row r="462" spans="1:94" s="9" customFormat="1">
      <c r="A462" t="s">
        <v>515</v>
      </c>
      <c r="B462">
        <v>1986</v>
      </c>
      <c r="C462" s="4" t="s">
        <v>49</v>
      </c>
      <c r="D462" s="4" t="s">
        <v>50</v>
      </c>
      <c r="E462">
        <v>7447394</v>
      </c>
      <c r="F462" t="s">
        <v>51</v>
      </c>
      <c r="G462" t="s">
        <v>52</v>
      </c>
      <c r="H462" t="s">
        <v>53</v>
      </c>
      <c r="I462" t="s">
        <v>54</v>
      </c>
      <c r="J462" t="s">
        <v>55</v>
      </c>
      <c r="K462" t="s">
        <v>95</v>
      </c>
      <c r="L462" t="s">
        <v>57</v>
      </c>
      <c r="M462">
        <v>10</v>
      </c>
      <c r="N462"/>
      <c r="O462"/>
      <c r="P462" t="s">
        <v>79</v>
      </c>
      <c r="Q462">
        <v>3</v>
      </c>
      <c r="R462"/>
      <c r="S462"/>
      <c r="T462"/>
      <c r="U462"/>
      <c r="V462"/>
      <c r="W462">
        <v>144</v>
      </c>
      <c r="X462" t="s">
        <v>83</v>
      </c>
      <c r="Y462">
        <v>6</v>
      </c>
      <c r="Z462" t="s">
        <v>71</v>
      </c>
      <c r="AA462" t="s">
        <v>71</v>
      </c>
      <c r="AB462" t="s">
        <v>121</v>
      </c>
      <c r="AC462"/>
      <c r="AD462">
        <v>6</v>
      </c>
      <c r="AE462"/>
      <c r="AF462"/>
      <c r="AG462" t="s">
        <v>97</v>
      </c>
      <c r="AH462">
        <f>AD462*1000</f>
        <v>6000</v>
      </c>
      <c r="AI462"/>
      <c r="AJ462"/>
      <c r="AK462" t="s">
        <v>61</v>
      </c>
      <c r="AL462">
        <v>50</v>
      </c>
      <c r="AM462" t="str">
        <f t="shared" si="35"/>
        <v>Significant</v>
      </c>
      <c r="AN462" t="str">
        <f t="shared" si="36"/>
        <v>Low</v>
      </c>
      <c r="AO462"/>
      <c r="AP462"/>
      <c r="AQ462"/>
      <c r="AR462" s="5"/>
      <c r="AS462"/>
      <c r="AT462"/>
      <c r="AU462"/>
      <c r="AV462"/>
      <c r="AW462"/>
      <c r="AX462" t="s">
        <v>69</v>
      </c>
      <c r="AY462" t="s">
        <v>69</v>
      </c>
      <c r="AZ462"/>
      <c r="BA462"/>
      <c r="BB462" t="s">
        <v>517</v>
      </c>
      <c r="BC462"/>
      <c r="BD462"/>
      <c r="BE462"/>
      <c r="BF462"/>
      <c r="BG462"/>
      <c r="BH462"/>
      <c r="BI462"/>
      <c r="BJ462"/>
      <c r="BK462"/>
      <c r="BL462"/>
      <c r="BM462"/>
      <c r="BN462"/>
      <c r="BO462"/>
      <c r="BP462"/>
      <c r="BQ462"/>
      <c r="BR462"/>
      <c r="BS462"/>
      <c r="BT462"/>
      <c r="BU462"/>
      <c r="BV462"/>
      <c r="BW462"/>
      <c r="BX462"/>
      <c r="BY462"/>
      <c r="BZ462"/>
      <c r="CA462"/>
      <c r="CB462"/>
      <c r="CC462"/>
      <c r="CD462"/>
      <c r="CE462"/>
      <c r="CF462"/>
      <c r="CG462"/>
      <c r="CH462"/>
      <c r="CI462"/>
      <c r="CJ462"/>
      <c r="CK462"/>
      <c r="CL462"/>
      <c r="CM462"/>
      <c r="CN462"/>
      <c r="CO462"/>
      <c r="CP462"/>
    </row>
    <row r="463" spans="1:94" s="9" customFormat="1">
      <c r="A463" t="s">
        <v>515</v>
      </c>
      <c r="B463">
        <v>1986</v>
      </c>
      <c r="C463" s="4" t="s">
        <v>49</v>
      </c>
      <c r="D463" s="4" t="s">
        <v>50</v>
      </c>
      <c r="E463">
        <v>7447394</v>
      </c>
      <c r="F463" t="s">
        <v>51</v>
      </c>
      <c r="G463" t="s">
        <v>52</v>
      </c>
      <c r="H463" t="s">
        <v>53</v>
      </c>
      <c r="I463" t="s">
        <v>54</v>
      </c>
      <c r="J463" t="s">
        <v>55</v>
      </c>
      <c r="K463" t="s">
        <v>95</v>
      </c>
      <c r="L463" t="s">
        <v>57</v>
      </c>
      <c r="M463">
        <v>10</v>
      </c>
      <c r="N463"/>
      <c r="O463"/>
      <c r="P463" t="s">
        <v>79</v>
      </c>
      <c r="Q463">
        <v>3</v>
      </c>
      <c r="R463">
        <v>0.1</v>
      </c>
      <c r="S463" t="s">
        <v>97</v>
      </c>
      <c r="T463">
        <f t="shared" ref="T463:T470" si="37">R463*1000</f>
        <v>100</v>
      </c>
      <c r="U463" t="s">
        <v>61</v>
      </c>
      <c r="V463">
        <v>6</v>
      </c>
      <c r="W463">
        <v>144</v>
      </c>
      <c r="X463" t="s">
        <v>83</v>
      </c>
      <c r="Y463">
        <v>6</v>
      </c>
      <c r="Z463" t="s">
        <v>71</v>
      </c>
      <c r="AA463" t="s">
        <v>71</v>
      </c>
      <c r="AB463"/>
      <c r="AC463"/>
      <c r="AD463">
        <f t="shared" ref="AD463:AD470" si="38">R463</f>
        <v>0.1</v>
      </c>
      <c r="AE463"/>
      <c r="AF463"/>
      <c r="AG463" t="s">
        <v>97</v>
      </c>
      <c r="AH463">
        <f t="shared" ref="AH463:AH470" si="39">T463</f>
        <v>100</v>
      </c>
      <c r="AI463"/>
      <c r="AJ463"/>
      <c r="AK463" t="s">
        <v>61</v>
      </c>
      <c r="AL463">
        <v>0</v>
      </c>
      <c r="AM463" t="str">
        <f t="shared" si="35"/>
        <v>None</v>
      </c>
      <c r="AN463" t="str">
        <f t="shared" si="36"/>
        <v>High</v>
      </c>
      <c r="AO463"/>
      <c r="AP463"/>
      <c r="AQ463"/>
      <c r="AR463" s="5"/>
      <c r="AS463"/>
      <c r="AT463"/>
      <c r="AU463"/>
      <c r="AV463"/>
      <c r="AW463"/>
      <c r="AX463" t="s">
        <v>69</v>
      </c>
      <c r="AY463" t="s">
        <v>69</v>
      </c>
      <c r="AZ463"/>
      <c r="BA463"/>
      <c r="BB463" t="s">
        <v>517</v>
      </c>
      <c r="BC463"/>
      <c r="BD463"/>
      <c r="BE463"/>
      <c r="BF463"/>
      <c r="BG463"/>
      <c r="BH463"/>
      <c r="BI463"/>
      <c r="BJ463"/>
      <c r="BK463"/>
      <c r="BL463"/>
      <c r="BM463"/>
      <c r="BN463"/>
      <c r="BO463"/>
      <c r="BP463"/>
      <c r="BQ463"/>
      <c r="BR463"/>
      <c r="BS463"/>
      <c r="BT463"/>
      <c r="BU463"/>
      <c r="BV463"/>
      <c r="BW463"/>
      <c r="BX463"/>
      <c r="BY463"/>
      <c r="BZ463"/>
      <c r="CA463"/>
      <c r="CB463"/>
      <c r="CC463"/>
      <c r="CD463"/>
      <c r="CE463"/>
      <c r="CF463"/>
      <c r="CG463"/>
      <c r="CH463"/>
      <c r="CI463"/>
      <c r="CJ463"/>
      <c r="CK463"/>
      <c r="CL463"/>
      <c r="CM463"/>
      <c r="CN463"/>
      <c r="CO463"/>
      <c r="CP463"/>
    </row>
    <row r="464" spans="1:94" s="9" customFormat="1">
      <c r="A464" t="s">
        <v>515</v>
      </c>
      <c r="B464">
        <v>1986</v>
      </c>
      <c r="C464" s="4" t="s">
        <v>49</v>
      </c>
      <c r="D464" s="4" t="s">
        <v>50</v>
      </c>
      <c r="E464">
        <v>7447394</v>
      </c>
      <c r="F464" t="s">
        <v>51</v>
      </c>
      <c r="G464" t="s">
        <v>52</v>
      </c>
      <c r="H464" t="s">
        <v>53</v>
      </c>
      <c r="I464" t="s">
        <v>54</v>
      </c>
      <c r="J464" t="s">
        <v>55</v>
      </c>
      <c r="K464" t="s">
        <v>95</v>
      </c>
      <c r="L464" t="s">
        <v>57</v>
      </c>
      <c r="M464">
        <v>10</v>
      </c>
      <c r="N464"/>
      <c r="O464"/>
      <c r="P464" t="s">
        <v>79</v>
      </c>
      <c r="Q464">
        <v>3</v>
      </c>
      <c r="R464">
        <v>0.5</v>
      </c>
      <c r="S464" t="s">
        <v>97</v>
      </c>
      <c r="T464">
        <f t="shared" si="37"/>
        <v>500</v>
      </c>
      <c r="U464" t="s">
        <v>61</v>
      </c>
      <c r="V464">
        <v>6</v>
      </c>
      <c r="W464">
        <v>144</v>
      </c>
      <c r="X464" t="s">
        <v>83</v>
      </c>
      <c r="Y464">
        <v>6</v>
      </c>
      <c r="Z464" t="s">
        <v>71</v>
      </c>
      <c r="AA464" t="s">
        <v>71</v>
      </c>
      <c r="AB464"/>
      <c r="AC464"/>
      <c r="AD464">
        <f t="shared" si="38"/>
        <v>0.5</v>
      </c>
      <c r="AE464"/>
      <c r="AF464"/>
      <c r="AG464" t="s">
        <v>97</v>
      </c>
      <c r="AH464">
        <f t="shared" si="39"/>
        <v>500</v>
      </c>
      <c r="AI464"/>
      <c r="AJ464"/>
      <c r="AK464" t="s">
        <v>61</v>
      </c>
      <c r="AL464">
        <v>16.7</v>
      </c>
      <c r="AM464" t="str">
        <f t="shared" si="35"/>
        <v>Some</v>
      </c>
      <c r="AN464" t="str">
        <f t="shared" si="36"/>
        <v>Medium</v>
      </c>
      <c r="AO464"/>
      <c r="AP464"/>
      <c r="AQ464"/>
      <c r="AR464" s="5"/>
      <c r="AS464"/>
      <c r="AT464"/>
      <c r="AU464"/>
      <c r="AV464"/>
      <c r="AW464"/>
      <c r="AX464" t="s">
        <v>69</v>
      </c>
      <c r="AY464" t="s">
        <v>69</v>
      </c>
      <c r="AZ464"/>
      <c r="BA464"/>
      <c r="BB464" t="s">
        <v>517</v>
      </c>
      <c r="BC464"/>
      <c r="BD464"/>
      <c r="BE464"/>
      <c r="BF464"/>
      <c r="BG464"/>
      <c r="BH464"/>
      <c r="BI464"/>
      <c r="BJ464"/>
      <c r="BK464"/>
      <c r="BL464"/>
      <c r="BM464"/>
      <c r="BN464"/>
      <c r="BO464"/>
      <c r="BP464"/>
      <c r="BQ464"/>
      <c r="BR464"/>
      <c r="BS464"/>
      <c r="BT464"/>
      <c r="BU464"/>
      <c r="BV464"/>
      <c r="BW464"/>
      <c r="BX464"/>
      <c r="BY464"/>
      <c r="BZ464"/>
      <c r="CA464"/>
      <c r="CB464"/>
      <c r="CC464"/>
      <c r="CD464"/>
      <c r="CE464"/>
      <c r="CF464"/>
      <c r="CG464"/>
      <c r="CH464"/>
      <c r="CI464"/>
      <c r="CJ464"/>
      <c r="CK464"/>
      <c r="CL464"/>
      <c r="CM464"/>
      <c r="CN464"/>
      <c r="CO464"/>
      <c r="CP464"/>
    </row>
    <row r="465" spans="1:94" s="9" customFormat="1">
      <c r="A465" t="s">
        <v>515</v>
      </c>
      <c r="B465">
        <v>1986</v>
      </c>
      <c r="C465" s="4" t="s">
        <v>49</v>
      </c>
      <c r="D465" s="4" t="s">
        <v>50</v>
      </c>
      <c r="E465">
        <v>7447394</v>
      </c>
      <c r="F465" t="s">
        <v>51</v>
      </c>
      <c r="G465" t="s">
        <v>52</v>
      </c>
      <c r="H465" t="s">
        <v>53</v>
      </c>
      <c r="I465" t="s">
        <v>54</v>
      </c>
      <c r="J465" t="s">
        <v>55</v>
      </c>
      <c r="K465" t="s">
        <v>95</v>
      </c>
      <c r="L465" t="s">
        <v>57</v>
      </c>
      <c r="M465">
        <v>10</v>
      </c>
      <c r="N465"/>
      <c r="O465"/>
      <c r="P465" t="s">
        <v>79</v>
      </c>
      <c r="Q465">
        <v>3</v>
      </c>
      <c r="R465">
        <v>1</v>
      </c>
      <c r="S465" t="s">
        <v>97</v>
      </c>
      <c r="T465">
        <f t="shared" si="37"/>
        <v>1000</v>
      </c>
      <c r="U465" t="s">
        <v>61</v>
      </c>
      <c r="V465">
        <v>6</v>
      </c>
      <c r="W465">
        <v>144</v>
      </c>
      <c r="X465" t="s">
        <v>83</v>
      </c>
      <c r="Y465">
        <v>6</v>
      </c>
      <c r="Z465" t="s">
        <v>71</v>
      </c>
      <c r="AA465" t="s">
        <v>71</v>
      </c>
      <c r="AB465"/>
      <c r="AC465"/>
      <c r="AD465">
        <f t="shared" si="38"/>
        <v>1</v>
      </c>
      <c r="AE465"/>
      <c r="AF465"/>
      <c r="AG465" t="s">
        <v>97</v>
      </c>
      <c r="AH465">
        <f t="shared" si="39"/>
        <v>1000</v>
      </c>
      <c r="AI465"/>
      <c r="AJ465"/>
      <c r="AK465" t="s">
        <v>61</v>
      </c>
      <c r="AL465">
        <v>0</v>
      </c>
      <c r="AM465" t="str">
        <f t="shared" si="35"/>
        <v>None</v>
      </c>
      <c r="AN465" t="str">
        <f t="shared" si="36"/>
        <v>High</v>
      </c>
      <c r="AO465"/>
      <c r="AP465"/>
      <c r="AQ465"/>
      <c r="AR465" s="5"/>
      <c r="AS465"/>
      <c r="AT465"/>
      <c r="AU465"/>
      <c r="AV465"/>
      <c r="AW465"/>
      <c r="AX465" t="s">
        <v>69</v>
      </c>
      <c r="AY465" t="s">
        <v>69</v>
      </c>
      <c r="AZ465"/>
      <c r="BA465"/>
      <c r="BB465" t="s">
        <v>517</v>
      </c>
      <c r="BC465"/>
      <c r="BD465"/>
      <c r="BE465"/>
      <c r="BF465"/>
      <c r="BG465"/>
      <c r="BH465"/>
      <c r="BI465"/>
      <c r="BJ465"/>
      <c r="BK465"/>
      <c r="BL465"/>
      <c r="BM465"/>
      <c r="BN465"/>
      <c r="BO465"/>
      <c r="BP465"/>
      <c r="BQ465"/>
      <c r="BR465"/>
      <c r="BS465"/>
      <c r="BT465"/>
      <c r="BU465"/>
      <c r="BV465"/>
      <c r="BW465"/>
      <c r="BX465"/>
      <c r="BY465"/>
      <c r="BZ465"/>
      <c r="CA465"/>
      <c r="CB465"/>
      <c r="CC465"/>
      <c r="CD465"/>
      <c r="CE465"/>
      <c r="CF465"/>
      <c r="CG465"/>
      <c r="CH465"/>
      <c r="CI465"/>
      <c r="CJ465"/>
      <c r="CK465"/>
      <c r="CL465"/>
      <c r="CM465"/>
      <c r="CN465"/>
      <c r="CO465"/>
      <c r="CP465"/>
    </row>
    <row r="466" spans="1:94" s="9" customFormat="1">
      <c r="A466" t="s">
        <v>515</v>
      </c>
      <c r="B466">
        <v>1986</v>
      </c>
      <c r="C466" s="4" t="s">
        <v>49</v>
      </c>
      <c r="D466" s="4" t="s">
        <v>50</v>
      </c>
      <c r="E466">
        <v>7447394</v>
      </c>
      <c r="F466" t="s">
        <v>51</v>
      </c>
      <c r="G466" t="s">
        <v>52</v>
      </c>
      <c r="H466" t="s">
        <v>53</v>
      </c>
      <c r="I466" t="s">
        <v>54</v>
      </c>
      <c r="J466" t="s">
        <v>55</v>
      </c>
      <c r="K466" t="s">
        <v>95</v>
      </c>
      <c r="L466" t="s">
        <v>57</v>
      </c>
      <c r="M466">
        <v>10</v>
      </c>
      <c r="N466"/>
      <c r="O466"/>
      <c r="P466" t="s">
        <v>79</v>
      </c>
      <c r="Q466">
        <v>3</v>
      </c>
      <c r="R466">
        <v>2</v>
      </c>
      <c r="S466" t="s">
        <v>97</v>
      </c>
      <c r="T466">
        <f t="shared" si="37"/>
        <v>2000</v>
      </c>
      <c r="U466" t="s">
        <v>61</v>
      </c>
      <c r="V466">
        <v>6</v>
      </c>
      <c r="W466">
        <v>144</v>
      </c>
      <c r="X466" t="s">
        <v>83</v>
      </c>
      <c r="Y466">
        <v>6</v>
      </c>
      <c r="Z466" t="s">
        <v>71</v>
      </c>
      <c r="AA466" t="s">
        <v>71</v>
      </c>
      <c r="AB466"/>
      <c r="AC466"/>
      <c r="AD466">
        <f t="shared" si="38"/>
        <v>2</v>
      </c>
      <c r="AE466"/>
      <c r="AF466"/>
      <c r="AG466" t="s">
        <v>97</v>
      </c>
      <c r="AH466">
        <f t="shared" si="39"/>
        <v>2000</v>
      </c>
      <c r="AI466"/>
      <c r="AJ466"/>
      <c r="AK466" t="s">
        <v>61</v>
      </c>
      <c r="AL466">
        <v>16.7</v>
      </c>
      <c r="AM466" t="str">
        <f t="shared" si="35"/>
        <v>Some</v>
      </c>
      <c r="AN466" t="str">
        <f t="shared" si="36"/>
        <v>Medium</v>
      </c>
      <c r="AO466"/>
      <c r="AP466"/>
      <c r="AQ466"/>
      <c r="AR466" s="5"/>
      <c r="AS466"/>
      <c r="AT466"/>
      <c r="AU466"/>
      <c r="AV466"/>
      <c r="AW466"/>
      <c r="AX466" t="s">
        <v>69</v>
      </c>
      <c r="AY466" t="s">
        <v>69</v>
      </c>
      <c r="AZ466"/>
      <c r="BA466"/>
      <c r="BB466" t="s">
        <v>517</v>
      </c>
      <c r="BC466"/>
      <c r="BD466"/>
      <c r="BE466"/>
      <c r="BF466"/>
      <c r="BG466"/>
      <c r="BH466"/>
      <c r="BI466"/>
      <c r="BJ466"/>
      <c r="BK466"/>
      <c r="BL466"/>
      <c r="BM466"/>
      <c r="BN466"/>
      <c r="BO466"/>
      <c r="BP466"/>
      <c r="BQ466"/>
      <c r="BR466"/>
      <c r="BS466"/>
      <c r="BT466"/>
      <c r="BU466"/>
      <c r="BV466"/>
      <c r="BW466"/>
      <c r="BX466"/>
      <c r="BY466"/>
      <c r="BZ466"/>
      <c r="CA466"/>
      <c r="CB466"/>
      <c r="CC466"/>
      <c r="CD466"/>
      <c r="CE466"/>
      <c r="CF466"/>
      <c r="CG466"/>
      <c r="CH466"/>
      <c r="CI466"/>
      <c r="CJ466"/>
      <c r="CK466"/>
      <c r="CL466"/>
      <c r="CM466"/>
      <c r="CN466"/>
      <c r="CO466"/>
      <c r="CP466"/>
    </row>
    <row r="467" spans="1:94" s="9" customFormat="1">
      <c r="A467" t="s">
        <v>515</v>
      </c>
      <c r="B467">
        <v>1986</v>
      </c>
      <c r="C467" s="4" t="s">
        <v>49</v>
      </c>
      <c r="D467" s="4" t="s">
        <v>50</v>
      </c>
      <c r="E467">
        <v>7447394</v>
      </c>
      <c r="F467" t="s">
        <v>51</v>
      </c>
      <c r="G467" t="s">
        <v>52</v>
      </c>
      <c r="H467" t="s">
        <v>53</v>
      </c>
      <c r="I467" t="s">
        <v>54</v>
      </c>
      <c r="J467" t="s">
        <v>55</v>
      </c>
      <c r="K467" t="s">
        <v>95</v>
      </c>
      <c r="L467" t="s">
        <v>57</v>
      </c>
      <c r="M467">
        <v>10</v>
      </c>
      <c r="N467"/>
      <c r="O467"/>
      <c r="P467" t="s">
        <v>79</v>
      </c>
      <c r="Q467">
        <v>3</v>
      </c>
      <c r="R467">
        <v>4</v>
      </c>
      <c r="S467" t="s">
        <v>97</v>
      </c>
      <c r="T467">
        <f t="shared" si="37"/>
        <v>4000</v>
      </c>
      <c r="U467" t="s">
        <v>61</v>
      </c>
      <c r="V467">
        <v>6</v>
      </c>
      <c r="W467">
        <v>144</v>
      </c>
      <c r="X467" t="s">
        <v>83</v>
      </c>
      <c r="Y467">
        <v>6</v>
      </c>
      <c r="Z467" t="s">
        <v>71</v>
      </c>
      <c r="AA467" t="s">
        <v>71</v>
      </c>
      <c r="AB467"/>
      <c r="AC467"/>
      <c r="AD467">
        <f t="shared" si="38"/>
        <v>4</v>
      </c>
      <c r="AE467"/>
      <c r="AF467"/>
      <c r="AG467" t="s">
        <v>97</v>
      </c>
      <c r="AH467">
        <f t="shared" si="39"/>
        <v>4000</v>
      </c>
      <c r="AI467"/>
      <c r="AJ467"/>
      <c r="AK467" t="s">
        <v>61</v>
      </c>
      <c r="AL467">
        <v>16.7</v>
      </c>
      <c r="AM467" t="str">
        <f t="shared" si="35"/>
        <v>Some</v>
      </c>
      <c r="AN467" t="str">
        <f t="shared" si="36"/>
        <v>Medium</v>
      </c>
      <c r="AO467"/>
      <c r="AP467"/>
      <c r="AQ467"/>
      <c r="AR467" s="5"/>
      <c r="AS467"/>
      <c r="AT467"/>
      <c r="AU467"/>
      <c r="AV467"/>
      <c r="AW467"/>
      <c r="AX467" t="s">
        <v>69</v>
      </c>
      <c r="AY467" t="s">
        <v>69</v>
      </c>
      <c r="AZ467"/>
      <c r="BA467"/>
      <c r="BB467" t="s">
        <v>517</v>
      </c>
      <c r="BC467"/>
      <c r="BD467"/>
      <c r="BE467"/>
      <c r="BF467"/>
      <c r="BG467"/>
      <c r="BH467"/>
      <c r="BI467"/>
      <c r="BJ467"/>
      <c r="BK467"/>
      <c r="BL467"/>
      <c r="BM467"/>
      <c r="BN467"/>
      <c r="BO467"/>
      <c r="BP467"/>
      <c r="BQ467"/>
      <c r="BR467"/>
      <c r="BS467"/>
      <c r="BT467"/>
      <c r="BU467"/>
      <c r="BV467"/>
      <c r="BW467"/>
      <c r="BX467"/>
      <c r="BY467"/>
      <c r="BZ467"/>
      <c r="CA467"/>
      <c r="CB467"/>
      <c r="CC467"/>
      <c r="CD467"/>
      <c r="CE467"/>
      <c r="CF467"/>
      <c r="CG467"/>
      <c r="CH467"/>
      <c r="CI467"/>
      <c r="CJ467"/>
      <c r="CK467"/>
      <c r="CL467"/>
      <c r="CM467"/>
      <c r="CN467"/>
      <c r="CO467"/>
      <c r="CP467"/>
    </row>
    <row r="468" spans="1:94" s="9" customFormat="1">
      <c r="A468" t="s">
        <v>515</v>
      </c>
      <c r="B468">
        <v>1986</v>
      </c>
      <c r="C468" s="4" t="s">
        <v>49</v>
      </c>
      <c r="D468" s="4" t="s">
        <v>50</v>
      </c>
      <c r="E468">
        <v>7447394</v>
      </c>
      <c r="F468" t="s">
        <v>51</v>
      </c>
      <c r="G468" t="s">
        <v>52</v>
      </c>
      <c r="H468" t="s">
        <v>53</v>
      </c>
      <c r="I468" t="s">
        <v>54</v>
      </c>
      <c r="J468" t="s">
        <v>55</v>
      </c>
      <c r="K468" t="s">
        <v>95</v>
      </c>
      <c r="L468" t="s">
        <v>57</v>
      </c>
      <c r="M468">
        <v>10</v>
      </c>
      <c r="N468"/>
      <c r="O468"/>
      <c r="P468" t="s">
        <v>79</v>
      </c>
      <c r="Q468">
        <v>3</v>
      </c>
      <c r="R468">
        <v>8</v>
      </c>
      <c r="S468" t="s">
        <v>97</v>
      </c>
      <c r="T468">
        <f t="shared" si="37"/>
        <v>8000</v>
      </c>
      <c r="U468" t="s">
        <v>61</v>
      </c>
      <c r="V468">
        <v>6</v>
      </c>
      <c r="W468">
        <v>100</v>
      </c>
      <c r="X468" t="s">
        <v>83</v>
      </c>
      <c r="Y468">
        <v>4.16</v>
      </c>
      <c r="Z468" t="s">
        <v>71</v>
      </c>
      <c r="AA468" t="s">
        <v>71</v>
      </c>
      <c r="AB468" t="s">
        <v>90</v>
      </c>
      <c r="AC468"/>
      <c r="AD468">
        <f t="shared" si="38"/>
        <v>8</v>
      </c>
      <c r="AE468"/>
      <c r="AF468"/>
      <c r="AG468" t="s">
        <v>97</v>
      </c>
      <c r="AH468">
        <f t="shared" si="39"/>
        <v>8000</v>
      </c>
      <c r="AI468"/>
      <c r="AJ468"/>
      <c r="AK468" t="s">
        <v>61</v>
      </c>
      <c r="AL468">
        <v>50</v>
      </c>
      <c r="AM468" t="str">
        <f t="shared" si="35"/>
        <v>Significant</v>
      </c>
      <c r="AN468" t="str">
        <f t="shared" si="36"/>
        <v>Low</v>
      </c>
      <c r="AO468"/>
      <c r="AP468"/>
      <c r="AQ468"/>
      <c r="AR468" s="5"/>
      <c r="AS468"/>
      <c r="AT468"/>
      <c r="AU468"/>
      <c r="AV468"/>
      <c r="AW468"/>
      <c r="AX468" t="s">
        <v>69</v>
      </c>
      <c r="AY468" t="s">
        <v>69</v>
      </c>
      <c r="AZ468"/>
      <c r="BA468"/>
      <c r="BB468" t="s">
        <v>517</v>
      </c>
      <c r="BC468"/>
      <c r="BD468"/>
      <c r="BE468"/>
      <c r="BF468"/>
      <c r="BG468"/>
      <c r="BH468"/>
      <c r="BI468"/>
      <c r="BJ468"/>
      <c r="BK468"/>
      <c r="BL468"/>
      <c r="BM468"/>
      <c r="BN468"/>
      <c r="BO468"/>
      <c r="BP468"/>
      <c r="BQ468"/>
      <c r="BR468"/>
      <c r="BS468"/>
      <c r="BT468"/>
      <c r="BU468"/>
      <c r="BV468"/>
      <c r="BW468"/>
      <c r="BX468"/>
      <c r="BY468"/>
      <c r="BZ468"/>
      <c r="CA468"/>
      <c r="CB468"/>
      <c r="CC468"/>
      <c r="CD468"/>
      <c r="CE468"/>
      <c r="CF468"/>
      <c r="CG468"/>
      <c r="CH468"/>
      <c r="CI468"/>
      <c r="CJ468"/>
      <c r="CK468"/>
      <c r="CL468"/>
      <c r="CM468"/>
      <c r="CN468"/>
      <c r="CO468"/>
      <c r="CP468"/>
    </row>
    <row r="469" spans="1:94" s="9" customFormat="1">
      <c r="A469" t="s">
        <v>515</v>
      </c>
      <c r="B469">
        <v>1986</v>
      </c>
      <c r="C469" s="4" t="s">
        <v>49</v>
      </c>
      <c r="D469" s="4" t="s">
        <v>50</v>
      </c>
      <c r="E469">
        <v>7447394</v>
      </c>
      <c r="F469" t="s">
        <v>51</v>
      </c>
      <c r="G469" t="s">
        <v>52</v>
      </c>
      <c r="H469" t="s">
        <v>53</v>
      </c>
      <c r="I469" t="s">
        <v>54</v>
      </c>
      <c r="J469" t="s">
        <v>55</v>
      </c>
      <c r="K469" t="s">
        <v>95</v>
      </c>
      <c r="L469" t="s">
        <v>57</v>
      </c>
      <c r="M469">
        <v>10</v>
      </c>
      <c r="N469"/>
      <c r="O469"/>
      <c r="P469" t="s">
        <v>79</v>
      </c>
      <c r="Q469">
        <v>3</v>
      </c>
      <c r="R469">
        <v>8</v>
      </c>
      <c r="S469" t="s">
        <v>97</v>
      </c>
      <c r="T469">
        <f t="shared" si="37"/>
        <v>8000</v>
      </c>
      <c r="U469" t="s">
        <v>61</v>
      </c>
      <c r="V469">
        <v>6</v>
      </c>
      <c r="W469">
        <v>120</v>
      </c>
      <c r="X469" t="s">
        <v>83</v>
      </c>
      <c r="Y469">
        <v>5</v>
      </c>
      <c r="Z469" t="s">
        <v>71</v>
      </c>
      <c r="AA469" t="s">
        <v>71</v>
      </c>
      <c r="AB469" t="s">
        <v>90</v>
      </c>
      <c r="AC469"/>
      <c r="AD469">
        <f t="shared" si="38"/>
        <v>8</v>
      </c>
      <c r="AE469"/>
      <c r="AF469"/>
      <c r="AG469" t="s">
        <v>97</v>
      </c>
      <c r="AH469">
        <f t="shared" si="39"/>
        <v>8000</v>
      </c>
      <c r="AI469"/>
      <c r="AJ469"/>
      <c r="AK469" t="s">
        <v>61</v>
      </c>
      <c r="AL469">
        <v>50</v>
      </c>
      <c r="AM469" t="str">
        <f t="shared" si="35"/>
        <v>Significant</v>
      </c>
      <c r="AN469" t="str">
        <f t="shared" si="36"/>
        <v>Low</v>
      </c>
      <c r="AO469"/>
      <c r="AP469"/>
      <c r="AQ469"/>
      <c r="AR469" s="5"/>
      <c r="AS469"/>
      <c r="AT469"/>
      <c r="AU469"/>
      <c r="AV469"/>
      <c r="AW469"/>
      <c r="AX469" t="s">
        <v>69</v>
      </c>
      <c r="AY469" t="s">
        <v>69</v>
      </c>
      <c r="AZ469"/>
      <c r="BA469"/>
      <c r="BB469" t="s">
        <v>517</v>
      </c>
      <c r="BC469"/>
      <c r="BD469"/>
      <c r="BE469"/>
      <c r="BF469"/>
      <c r="BG469"/>
      <c r="BH469"/>
      <c r="BI469"/>
      <c r="BJ469"/>
      <c r="BK469"/>
      <c r="BL469"/>
      <c r="BM469"/>
      <c r="BN469"/>
      <c r="BO469"/>
      <c r="BP469"/>
      <c r="BQ469"/>
      <c r="BR469"/>
      <c r="BS469"/>
      <c r="BT469"/>
      <c r="BU469"/>
      <c r="BV469"/>
      <c r="BW469"/>
      <c r="BX469"/>
      <c r="BY469"/>
      <c r="BZ469"/>
      <c r="CA469"/>
      <c r="CB469"/>
      <c r="CC469"/>
      <c r="CD469"/>
      <c r="CE469"/>
      <c r="CF469"/>
      <c r="CG469"/>
      <c r="CH469"/>
      <c r="CI469"/>
      <c r="CJ469"/>
      <c r="CK469"/>
      <c r="CL469"/>
      <c r="CM469"/>
      <c r="CN469"/>
      <c r="CO469"/>
      <c r="CP469"/>
    </row>
    <row r="470" spans="1:94" s="9" customFormat="1">
      <c r="A470" t="s">
        <v>515</v>
      </c>
      <c r="B470">
        <v>1986</v>
      </c>
      <c r="C470" s="4" t="s">
        <v>49</v>
      </c>
      <c r="D470" s="4" t="s">
        <v>50</v>
      </c>
      <c r="E470">
        <v>7447394</v>
      </c>
      <c r="F470" t="s">
        <v>51</v>
      </c>
      <c r="G470" t="s">
        <v>52</v>
      </c>
      <c r="H470" t="s">
        <v>53</v>
      </c>
      <c r="I470" t="s">
        <v>54</v>
      </c>
      <c r="J470" t="s">
        <v>55</v>
      </c>
      <c r="K470" t="s">
        <v>95</v>
      </c>
      <c r="L470" t="s">
        <v>57</v>
      </c>
      <c r="M470">
        <v>10</v>
      </c>
      <c r="N470"/>
      <c r="O470"/>
      <c r="P470" t="s">
        <v>79</v>
      </c>
      <c r="Q470">
        <v>3</v>
      </c>
      <c r="R470">
        <v>10</v>
      </c>
      <c r="S470" t="s">
        <v>97</v>
      </c>
      <c r="T470">
        <f t="shared" si="37"/>
        <v>10000</v>
      </c>
      <c r="U470" t="s">
        <v>61</v>
      </c>
      <c r="V470">
        <v>6</v>
      </c>
      <c r="W470">
        <v>144</v>
      </c>
      <c r="X470" t="s">
        <v>83</v>
      </c>
      <c r="Y470">
        <v>5</v>
      </c>
      <c r="Z470" t="s">
        <v>71</v>
      </c>
      <c r="AA470" t="s">
        <v>71</v>
      </c>
      <c r="AB470" t="s">
        <v>90</v>
      </c>
      <c r="AC470"/>
      <c r="AD470">
        <f t="shared" si="38"/>
        <v>10</v>
      </c>
      <c r="AE470"/>
      <c r="AF470"/>
      <c r="AG470" t="s">
        <v>97</v>
      </c>
      <c r="AH470">
        <f t="shared" si="39"/>
        <v>10000</v>
      </c>
      <c r="AI470"/>
      <c r="AJ470"/>
      <c r="AK470" t="s">
        <v>61</v>
      </c>
      <c r="AL470">
        <v>50</v>
      </c>
      <c r="AM470" t="str">
        <f t="shared" si="35"/>
        <v>Significant</v>
      </c>
      <c r="AN470" t="str">
        <f t="shared" si="36"/>
        <v>Low</v>
      </c>
      <c r="AO470" t="str">
        <f>IF(ISBLANK(AN470),"",IF(AN470&gt;=75,"Severe",IF(AN470&gt;=25,"Significant",IF(AN470&gt;=1,"Some", IF(AN470=0,"None")))))</f>
        <v>Severe</v>
      </c>
      <c r="AP470" t="str">
        <f>IF(ISBLANK(AN470),"",IF(AN470&gt;=75,"None",IF(AN470&gt;=25,"Low",IF(AN470&gt;=1,"Medium", IF(AN470=0,"High")))))</f>
        <v>None</v>
      </c>
      <c r="AQ470"/>
      <c r="AR470" s="5"/>
      <c r="AS470"/>
      <c r="AT470"/>
      <c r="AU470"/>
      <c r="AV470"/>
      <c r="AW470"/>
      <c r="AX470" t="s">
        <v>69</v>
      </c>
      <c r="AY470" t="s">
        <v>69</v>
      </c>
      <c r="AZ470"/>
      <c r="BA470"/>
      <c r="BB470" t="s">
        <v>517</v>
      </c>
      <c r="BC470"/>
      <c r="BD470"/>
      <c r="BE470"/>
      <c r="BF470"/>
      <c r="BG470"/>
      <c r="BH470"/>
      <c r="BI470"/>
      <c r="BJ470"/>
      <c r="BK470"/>
      <c r="BL470"/>
      <c r="BM470"/>
      <c r="BN470"/>
      <c r="BO470"/>
      <c r="BP470"/>
      <c r="BQ470"/>
      <c r="BR470"/>
      <c r="BS470"/>
      <c r="BT470"/>
      <c r="BU470"/>
      <c r="BV470"/>
      <c r="BW470"/>
      <c r="BX470"/>
      <c r="BY470"/>
      <c r="BZ470"/>
      <c r="CA470"/>
      <c r="CB470"/>
      <c r="CC470"/>
      <c r="CD470"/>
      <c r="CE470"/>
      <c r="CF470"/>
      <c r="CG470"/>
      <c r="CH470"/>
      <c r="CI470"/>
      <c r="CJ470"/>
      <c r="CK470"/>
      <c r="CL470"/>
      <c r="CM470"/>
      <c r="CN470"/>
      <c r="CO470"/>
      <c r="CP470"/>
    </row>
    <row r="471" spans="1:94" s="9" customFormat="1" ht="110.25">
      <c r="A471" t="s">
        <v>518</v>
      </c>
      <c r="B471" t="str">
        <f t="shared" ref="B471:B495" si="40">RIGHT(A471,5)</f>
        <v xml:space="preserve"> 2018</v>
      </c>
      <c r="C471" t="s">
        <v>49</v>
      </c>
      <c r="D471" t="s">
        <v>50</v>
      </c>
      <c r="E471" s="10" t="s">
        <v>367</v>
      </c>
      <c r="F471" t="s">
        <v>51</v>
      </c>
      <c r="G471" t="s">
        <v>368</v>
      </c>
      <c r="H471" s="4" t="s">
        <v>148</v>
      </c>
      <c r="I471" s="4" t="s">
        <v>149</v>
      </c>
      <c r="J471" t="s">
        <v>77</v>
      </c>
      <c r="K471" s="4" t="s">
        <v>78</v>
      </c>
      <c r="L471" t="s">
        <v>57</v>
      </c>
      <c r="M471" t="s">
        <v>393</v>
      </c>
      <c r="N471"/>
      <c r="O471">
        <v>20</v>
      </c>
      <c r="P471" t="s">
        <v>79</v>
      </c>
      <c r="Q471"/>
      <c r="R471" t="s">
        <v>519</v>
      </c>
      <c r="S471" t="s">
        <v>97</v>
      </c>
      <c r="T471" t="s">
        <v>520</v>
      </c>
      <c r="U471" t="s">
        <v>61</v>
      </c>
      <c r="V471">
        <v>4</v>
      </c>
      <c r="W471">
        <v>96</v>
      </c>
      <c r="X471" t="s">
        <v>83</v>
      </c>
      <c r="Y471">
        <v>4</v>
      </c>
      <c r="Z471" t="s">
        <v>71</v>
      </c>
      <c r="AA471" t="s">
        <v>71</v>
      </c>
      <c r="AB471" t="s">
        <v>121</v>
      </c>
      <c r="AC471"/>
      <c r="AD471">
        <v>1.129</v>
      </c>
      <c r="AE471">
        <v>0.96799999999999997</v>
      </c>
      <c r="AF471">
        <v>1.2889999999999999</v>
      </c>
      <c r="AG471" t="s">
        <v>97</v>
      </c>
      <c r="AH471"/>
      <c r="AI471"/>
      <c r="AJ471"/>
      <c r="AK471" t="s">
        <v>61</v>
      </c>
      <c r="AL471">
        <v>50</v>
      </c>
      <c r="AM471" t="str">
        <f t="shared" si="35"/>
        <v>Significant</v>
      </c>
      <c r="AN471" t="str">
        <f t="shared" si="36"/>
        <v>Low</v>
      </c>
      <c r="AO471" t="str">
        <f>AM471</f>
        <v>Significant</v>
      </c>
      <c r="AP471" t="str">
        <f>AN471</f>
        <v>Low</v>
      </c>
      <c r="AQ471" t="s">
        <v>79</v>
      </c>
      <c r="AR471" s="6" t="s">
        <v>521</v>
      </c>
      <c r="AS471"/>
      <c r="AT471"/>
      <c r="AU471"/>
      <c r="AV471"/>
      <c r="AW471" t="s">
        <v>399</v>
      </c>
      <c r="AX471" t="s">
        <v>69</v>
      </c>
      <c r="AY471" t="s">
        <v>69</v>
      </c>
      <c r="AZ471"/>
      <c r="BA471"/>
      <c r="BB471"/>
      <c r="BC471"/>
      <c r="BD471"/>
      <c r="BE471"/>
      <c r="BF471"/>
      <c r="BG471"/>
      <c r="BH471"/>
      <c r="BI471"/>
      <c r="BJ471"/>
      <c r="BK471"/>
      <c r="BL471"/>
      <c r="BM471"/>
      <c r="BN471"/>
      <c r="BO471"/>
      <c r="BP471"/>
      <c r="BQ471"/>
      <c r="BR471"/>
      <c r="BS471"/>
      <c r="BT471"/>
      <c r="BU471"/>
      <c r="BV471"/>
      <c r="BW471"/>
      <c r="BX471"/>
      <c r="BY471"/>
      <c r="BZ471"/>
      <c r="CA471"/>
      <c r="CB471"/>
      <c r="CC471"/>
      <c r="CD471"/>
      <c r="CE471"/>
      <c r="CF471"/>
      <c r="CG471"/>
      <c r="CH471"/>
      <c r="CI471"/>
      <c r="CJ471"/>
      <c r="CK471"/>
      <c r="CL471"/>
      <c r="CM471"/>
      <c r="CN471"/>
      <c r="CO471"/>
      <c r="CP471"/>
    </row>
    <row r="472" spans="1:94" s="9" customFormat="1">
      <c r="A472" t="s">
        <v>518</v>
      </c>
      <c r="B472" t="str">
        <f t="shared" si="40"/>
        <v xml:space="preserve"> 2018</v>
      </c>
      <c r="C472" t="s">
        <v>49</v>
      </c>
      <c r="D472" t="s">
        <v>50</v>
      </c>
      <c r="E472" s="10" t="s">
        <v>367</v>
      </c>
      <c r="F472" t="s">
        <v>51</v>
      </c>
      <c r="G472" t="s">
        <v>368</v>
      </c>
      <c r="H472" s="4" t="s">
        <v>148</v>
      </c>
      <c r="I472" s="4" t="s">
        <v>149</v>
      </c>
      <c r="J472" t="s">
        <v>77</v>
      </c>
      <c r="K472" s="4" t="s">
        <v>78</v>
      </c>
      <c r="L472" t="s">
        <v>57</v>
      </c>
      <c r="M472" t="s">
        <v>393</v>
      </c>
      <c r="N472"/>
      <c r="O472">
        <v>20</v>
      </c>
      <c r="P472" t="s">
        <v>79</v>
      </c>
      <c r="Q472"/>
      <c r="R472" t="s">
        <v>519</v>
      </c>
      <c r="S472" t="s">
        <v>97</v>
      </c>
      <c r="T472" t="s">
        <v>520</v>
      </c>
      <c r="U472" t="s">
        <v>61</v>
      </c>
      <c r="V472">
        <v>4</v>
      </c>
      <c r="W472">
        <v>96</v>
      </c>
      <c r="X472" t="s">
        <v>83</v>
      </c>
      <c r="Y472">
        <v>4</v>
      </c>
      <c r="Z472" t="s">
        <v>71</v>
      </c>
      <c r="AA472" t="s">
        <v>71</v>
      </c>
      <c r="AB472" t="s">
        <v>121</v>
      </c>
      <c r="AC472"/>
      <c r="AD472">
        <v>0.81799999999999995</v>
      </c>
      <c r="AE472">
        <v>0.59499999999999997</v>
      </c>
      <c r="AF472">
        <v>0.98699999999999999</v>
      </c>
      <c r="AG472" t="s">
        <v>97</v>
      </c>
      <c r="AH472"/>
      <c r="AI472"/>
      <c r="AJ472"/>
      <c r="AK472" t="s">
        <v>61</v>
      </c>
      <c r="AL472">
        <v>50</v>
      </c>
      <c r="AM472" t="str">
        <f t="shared" si="35"/>
        <v>Significant</v>
      </c>
      <c r="AN472" t="str">
        <f t="shared" si="36"/>
        <v>Low</v>
      </c>
      <c r="AO472"/>
      <c r="AP472"/>
      <c r="AQ472" t="s">
        <v>79</v>
      </c>
      <c r="AR472" s="5"/>
      <c r="AS472"/>
      <c r="AT472"/>
      <c r="AU472"/>
      <c r="AV472"/>
      <c r="AW472" t="s">
        <v>397</v>
      </c>
      <c r="AX472" t="s">
        <v>69</v>
      </c>
      <c r="AY472" t="s">
        <v>69</v>
      </c>
      <c r="AZ472"/>
      <c r="BA472"/>
      <c r="BB472"/>
      <c r="BC472"/>
      <c r="BD472"/>
      <c r="BE472"/>
      <c r="BF472"/>
      <c r="BG472"/>
      <c r="BH472"/>
      <c r="BI472"/>
      <c r="BJ472"/>
      <c r="BK472"/>
      <c r="BL472"/>
      <c r="BM472"/>
      <c r="BN472"/>
      <c r="BO472"/>
      <c r="BP472"/>
      <c r="BQ472"/>
      <c r="BR472"/>
      <c r="BS472"/>
      <c r="BT472"/>
      <c r="BU472"/>
      <c r="BV472"/>
      <c r="BW472"/>
      <c r="BX472"/>
      <c r="BY472"/>
      <c r="BZ472"/>
      <c r="CA472"/>
      <c r="CB472"/>
      <c r="CC472"/>
      <c r="CD472"/>
      <c r="CE472"/>
      <c r="CF472"/>
      <c r="CG472"/>
      <c r="CH472"/>
      <c r="CI472"/>
      <c r="CJ472"/>
      <c r="CK472"/>
      <c r="CL472"/>
      <c r="CM472"/>
      <c r="CN472"/>
      <c r="CO472"/>
      <c r="CP472"/>
    </row>
    <row r="473" spans="1:94" s="9" customFormat="1">
      <c r="A473" t="s">
        <v>518</v>
      </c>
      <c r="B473" t="str">
        <f t="shared" si="40"/>
        <v xml:space="preserve"> 2018</v>
      </c>
      <c r="C473" t="s">
        <v>49</v>
      </c>
      <c r="D473" t="s">
        <v>50</v>
      </c>
      <c r="E473" s="10" t="s">
        <v>367</v>
      </c>
      <c r="F473" t="s">
        <v>51</v>
      </c>
      <c r="G473" t="s">
        <v>368</v>
      </c>
      <c r="H473" t="s">
        <v>75</v>
      </c>
      <c r="I473" s="4" t="s">
        <v>76</v>
      </c>
      <c r="J473" t="s">
        <v>77</v>
      </c>
      <c r="K473" s="4" t="s">
        <v>78</v>
      </c>
      <c r="L473" t="s">
        <v>57</v>
      </c>
      <c r="M473" t="s">
        <v>393</v>
      </c>
      <c r="N473"/>
      <c r="O473">
        <v>20</v>
      </c>
      <c r="P473" t="s">
        <v>79</v>
      </c>
      <c r="Q473"/>
      <c r="R473" t="s">
        <v>522</v>
      </c>
      <c r="S473" t="s">
        <v>97</v>
      </c>
      <c r="T473" t="s">
        <v>523</v>
      </c>
      <c r="U473" t="s">
        <v>61</v>
      </c>
      <c r="V473">
        <v>4</v>
      </c>
      <c r="W473">
        <v>96</v>
      </c>
      <c r="X473" t="s">
        <v>83</v>
      </c>
      <c r="Y473">
        <v>4</v>
      </c>
      <c r="Z473" t="s">
        <v>71</v>
      </c>
      <c r="AA473" t="s">
        <v>71</v>
      </c>
      <c r="AB473" t="s">
        <v>121</v>
      </c>
      <c r="AC473"/>
      <c r="AD473">
        <v>4.7050000000000001</v>
      </c>
      <c r="AE473">
        <v>3.54</v>
      </c>
      <c r="AF473">
        <v>12.292</v>
      </c>
      <c r="AG473" t="s">
        <v>97</v>
      </c>
      <c r="AH473"/>
      <c r="AI473"/>
      <c r="AJ473"/>
      <c r="AK473" t="s">
        <v>61</v>
      </c>
      <c r="AL473">
        <v>50</v>
      </c>
      <c r="AM473" t="str">
        <f t="shared" si="35"/>
        <v>Significant</v>
      </c>
      <c r="AN473" t="str">
        <f t="shared" si="36"/>
        <v>Low</v>
      </c>
      <c r="AO473"/>
      <c r="AP473"/>
      <c r="AQ473" t="s">
        <v>79</v>
      </c>
      <c r="AR473" s="5"/>
      <c r="AS473"/>
      <c r="AT473"/>
      <c r="AU473"/>
      <c r="AV473"/>
      <c r="AW473" t="s">
        <v>399</v>
      </c>
      <c r="AX473" t="s">
        <v>69</v>
      </c>
      <c r="AY473" t="s">
        <v>69</v>
      </c>
      <c r="AZ473"/>
      <c r="BA473"/>
      <c r="BB473"/>
      <c r="BC473"/>
      <c r="BD473"/>
      <c r="BE473"/>
      <c r="BF473"/>
      <c r="BG473"/>
      <c r="BH473"/>
      <c r="BI473"/>
      <c r="BJ473"/>
      <c r="BK473"/>
      <c r="BL473"/>
      <c r="BM473"/>
      <c r="BN473"/>
      <c r="BO473"/>
      <c r="BP473"/>
      <c r="BQ473"/>
      <c r="BR473"/>
      <c r="BS473"/>
      <c r="BT473"/>
      <c r="BU473"/>
      <c r="BV473"/>
      <c r="BW473"/>
      <c r="BX473"/>
      <c r="BY473"/>
      <c r="BZ473"/>
      <c r="CA473"/>
      <c r="CB473"/>
      <c r="CC473"/>
      <c r="CD473"/>
      <c r="CE473"/>
      <c r="CF473"/>
      <c r="CG473"/>
      <c r="CH473"/>
      <c r="CI473"/>
      <c r="CJ473"/>
      <c r="CK473"/>
      <c r="CL473"/>
      <c r="CM473"/>
      <c r="CN473"/>
      <c r="CO473"/>
      <c r="CP473"/>
    </row>
    <row r="474" spans="1:94" s="9" customFormat="1">
      <c r="A474" t="s">
        <v>518</v>
      </c>
      <c r="B474" t="str">
        <f t="shared" si="40"/>
        <v xml:space="preserve"> 2018</v>
      </c>
      <c r="C474" t="s">
        <v>49</v>
      </c>
      <c r="D474" t="s">
        <v>50</v>
      </c>
      <c r="E474" s="10" t="s">
        <v>367</v>
      </c>
      <c r="F474" t="s">
        <v>51</v>
      </c>
      <c r="G474" t="s">
        <v>368</v>
      </c>
      <c r="H474" t="s">
        <v>75</v>
      </c>
      <c r="I474" s="4" t="s">
        <v>76</v>
      </c>
      <c r="J474" t="s">
        <v>77</v>
      </c>
      <c r="K474" s="4" t="s">
        <v>78</v>
      </c>
      <c r="L474" t="s">
        <v>57</v>
      </c>
      <c r="M474" t="s">
        <v>393</v>
      </c>
      <c r="N474"/>
      <c r="O474">
        <v>20</v>
      </c>
      <c r="P474" t="s">
        <v>79</v>
      </c>
      <c r="Q474"/>
      <c r="R474" t="s">
        <v>522</v>
      </c>
      <c r="S474" t="s">
        <v>97</v>
      </c>
      <c r="T474" t="s">
        <v>523</v>
      </c>
      <c r="U474" t="s">
        <v>61</v>
      </c>
      <c r="V474">
        <v>4</v>
      </c>
      <c r="W474">
        <v>96</v>
      </c>
      <c r="X474" t="s">
        <v>83</v>
      </c>
      <c r="Y474">
        <v>4</v>
      </c>
      <c r="Z474" t="s">
        <v>71</v>
      </c>
      <c r="AA474" t="s">
        <v>71</v>
      </c>
      <c r="AB474" t="s">
        <v>121</v>
      </c>
      <c r="AC474"/>
      <c r="AD474">
        <v>2.5630000000000002</v>
      </c>
      <c r="AE474">
        <v>2.2290000000000001</v>
      </c>
      <c r="AF474">
        <v>2.903</v>
      </c>
      <c r="AG474" t="s">
        <v>97</v>
      </c>
      <c r="AH474"/>
      <c r="AI474"/>
      <c r="AJ474"/>
      <c r="AK474" t="s">
        <v>61</v>
      </c>
      <c r="AL474">
        <v>50</v>
      </c>
      <c r="AM474" t="str">
        <f t="shared" si="35"/>
        <v>Significant</v>
      </c>
      <c r="AN474" t="str">
        <f t="shared" si="36"/>
        <v>Low</v>
      </c>
      <c r="AO474"/>
      <c r="AP474"/>
      <c r="AQ474" t="s">
        <v>79</v>
      </c>
      <c r="AR474" s="5"/>
      <c r="AS474"/>
      <c r="AT474"/>
      <c r="AU474"/>
      <c r="AV474"/>
      <c r="AW474" t="s">
        <v>397</v>
      </c>
      <c r="AX474" t="s">
        <v>69</v>
      </c>
      <c r="AY474" t="s">
        <v>69</v>
      </c>
      <c r="AZ474"/>
      <c r="BA474"/>
      <c r="BB474"/>
      <c r="BC474"/>
      <c r="BD474"/>
      <c r="BE474"/>
      <c r="BF474"/>
      <c r="BG474"/>
      <c r="BH474"/>
      <c r="BI474"/>
      <c r="BJ474"/>
      <c r="BK474"/>
      <c r="BL474"/>
      <c r="BM474"/>
      <c r="BN474"/>
      <c r="BO474"/>
      <c r="BP474"/>
      <c r="BQ474"/>
      <c r="BR474"/>
      <c r="BS474"/>
      <c r="BT474"/>
      <c r="BU474"/>
      <c r="BV474"/>
      <c r="BW474"/>
      <c r="BX474"/>
      <c r="BY474"/>
      <c r="BZ474"/>
      <c r="CA474"/>
      <c r="CB474"/>
      <c r="CC474"/>
      <c r="CD474"/>
      <c r="CE474"/>
      <c r="CF474"/>
      <c r="CG474"/>
      <c r="CH474"/>
      <c r="CI474"/>
      <c r="CJ474"/>
      <c r="CK474"/>
      <c r="CL474"/>
      <c r="CM474"/>
      <c r="CN474"/>
      <c r="CO474"/>
      <c r="CP474"/>
    </row>
    <row r="475" spans="1:94" s="9" customFormat="1" ht="94.5">
      <c r="A475" t="s">
        <v>524</v>
      </c>
      <c r="B475" t="str">
        <f t="shared" si="40"/>
        <v xml:space="preserve"> 2000</v>
      </c>
      <c r="C475" t="s">
        <v>49</v>
      </c>
      <c r="D475" t="s">
        <v>50</v>
      </c>
      <c r="E475" t="s">
        <v>294</v>
      </c>
      <c r="F475" t="s">
        <v>119</v>
      </c>
      <c r="G475" t="s">
        <v>119</v>
      </c>
      <c r="H475" t="s">
        <v>53</v>
      </c>
      <c r="I475" s="4" t="s">
        <v>54</v>
      </c>
      <c r="J475" t="s">
        <v>77</v>
      </c>
      <c r="K475" s="4" t="s">
        <v>95</v>
      </c>
      <c r="L475" t="s">
        <v>57</v>
      </c>
      <c r="M475" s="4" t="s">
        <v>525</v>
      </c>
      <c r="N475"/>
      <c r="O475">
        <v>32</v>
      </c>
      <c r="P475" t="s">
        <v>79</v>
      </c>
      <c r="Q475">
        <f>Y475/2</f>
        <v>5</v>
      </c>
      <c r="R475">
        <v>10</v>
      </c>
      <c r="S475" t="s">
        <v>140</v>
      </c>
      <c r="T475">
        <f t="shared" ref="T475:T484" si="41">R475/1000</f>
        <v>0.01</v>
      </c>
      <c r="U475" t="s">
        <v>61</v>
      </c>
      <c r="V475">
        <v>10</v>
      </c>
      <c r="W475">
        <v>10</v>
      </c>
      <c r="X475" t="s">
        <v>62</v>
      </c>
      <c r="Y475">
        <v>10</v>
      </c>
      <c r="Z475" t="s">
        <v>71</v>
      </c>
      <c r="AA475" t="s">
        <v>71</v>
      </c>
      <c r="AB475"/>
      <c r="AC475"/>
      <c r="AD475">
        <f t="shared" ref="AD475:AD484" si="42">R475</f>
        <v>10</v>
      </c>
      <c r="AE475"/>
      <c r="AF475"/>
      <c r="AG475" t="str">
        <f t="shared" ref="AG475:AH484" si="43">S475</f>
        <v>ng/l</v>
      </c>
      <c r="AH475">
        <f t="shared" si="43"/>
        <v>0.01</v>
      </c>
      <c r="AI475"/>
      <c r="AJ475"/>
      <c r="AK475" t="str">
        <f t="shared" ref="AK475:AK484" si="44">U475</f>
        <v>ug/l</v>
      </c>
      <c r="AL475">
        <v>0</v>
      </c>
      <c r="AM475" t="str">
        <f t="shared" si="35"/>
        <v>None</v>
      </c>
      <c r="AN475" t="str">
        <f t="shared" si="36"/>
        <v>High</v>
      </c>
      <c r="AO475" t="str">
        <f>AM475</f>
        <v>None</v>
      </c>
      <c r="AP475" t="str">
        <f>AN475</f>
        <v>High</v>
      </c>
      <c r="AQ475" t="s">
        <v>79</v>
      </c>
      <c r="AR475" s="5" t="s">
        <v>526</v>
      </c>
      <c r="AS475"/>
      <c r="AT475"/>
      <c r="AU475"/>
      <c r="AV475"/>
      <c r="AW475" t="s">
        <v>527</v>
      </c>
      <c r="AX475" t="s">
        <v>69</v>
      </c>
      <c r="AY475" t="s">
        <v>69</v>
      </c>
      <c r="AZ475"/>
      <c r="BA475"/>
      <c r="BB475"/>
      <c r="BC475"/>
      <c r="BD475"/>
      <c r="BE475"/>
      <c r="BF475"/>
      <c r="BG475"/>
      <c r="BH475"/>
      <c r="BI475"/>
      <c r="BJ475"/>
      <c r="BK475"/>
      <c r="BL475"/>
      <c r="BM475"/>
      <c r="BN475"/>
      <c r="BO475"/>
      <c r="BP475"/>
      <c r="BQ475"/>
      <c r="BR475"/>
      <c r="BS475"/>
      <c r="BT475"/>
      <c r="BU475"/>
      <c r="BV475"/>
      <c r="BW475"/>
      <c r="BX475"/>
      <c r="BY475"/>
      <c r="BZ475"/>
      <c r="CA475"/>
      <c r="CB475"/>
      <c r="CC475"/>
      <c r="CD475"/>
      <c r="CE475"/>
      <c r="CF475"/>
      <c r="CG475"/>
      <c r="CH475"/>
      <c r="CI475"/>
      <c r="CJ475"/>
      <c r="CK475"/>
      <c r="CL475"/>
      <c r="CM475"/>
      <c r="CN475"/>
      <c r="CO475"/>
      <c r="CP475"/>
    </row>
    <row r="476" spans="1:94" s="9" customFormat="1">
      <c r="A476" t="s">
        <v>524</v>
      </c>
      <c r="B476" t="str">
        <f t="shared" si="40"/>
        <v xml:space="preserve"> 2000</v>
      </c>
      <c r="C476" t="s">
        <v>49</v>
      </c>
      <c r="D476" t="s">
        <v>50</v>
      </c>
      <c r="E476" t="s">
        <v>294</v>
      </c>
      <c r="F476" t="s">
        <v>119</v>
      </c>
      <c r="G476" t="s">
        <v>119</v>
      </c>
      <c r="H476" t="s">
        <v>53</v>
      </c>
      <c r="I476" s="4" t="s">
        <v>54</v>
      </c>
      <c r="J476" t="s">
        <v>77</v>
      </c>
      <c r="K476" s="4" t="s">
        <v>95</v>
      </c>
      <c r="L476" t="s">
        <v>57</v>
      </c>
      <c r="M476" s="4" t="s">
        <v>525</v>
      </c>
      <c r="N476"/>
      <c r="O476">
        <v>32</v>
      </c>
      <c r="P476" t="s">
        <v>79</v>
      </c>
      <c r="Q476">
        <f>Y476/2</f>
        <v>5</v>
      </c>
      <c r="R476">
        <v>10</v>
      </c>
      <c r="S476" t="s">
        <v>140</v>
      </c>
      <c r="T476">
        <f t="shared" si="41"/>
        <v>0.01</v>
      </c>
      <c r="U476" t="s">
        <v>61</v>
      </c>
      <c r="V476">
        <v>10</v>
      </c>
      <c r="W476">
        <v>10</v>
      </c>
      <c r="X476" t="s">
        <v>62</v>
      </c>
      <c r="Y476">
        <v>10</v>
      </c>
      <c r="Z476" t="s">
        <v>71</v>
      </c>
      <c r="AA476" t="s">
        <v>71</v>
      </c>
      <c r="AB476"/>
      <c r="AC476"/>
      <c r="AD476">
        <f t="shared" si="42"/>
        <v>10</v>
      </c>
      <c r="AE476"/>
      <c r="AF476"/>
      <c r="AG476" t="str">
        <f t="shared" si="43"/>
        <v>ng/l</v>
      </c>
      <c r="AH476">
        <f t="shared" si="43"/>
        <v>0.01</v>
      </c>
      <c r="AI476"/>
      <c r="AJ476"/>
      <c r="AK476" t="str">
        <f t="shared" si="44"/>
        <v>ug/l</v>
      </c>
      <c r="AL476">
        <v>0</v>
      </c>
      <c r="AM476" t="str">
        <f t="shared" si="35"/>
        <v>None</v>
      </c>
      <c r="AN476" t="str">
        <f t="shared" si="36"/>
        <v>High</v>
      </c>
      <c r="AO476"/>
      <c r="AP476"/>
      <c r="AQ476" t="s">
        <v>79</v>
      </c>
      <c r="AR476" s="5"/>
      <c r="AS476"/>
      <c r="AT476"/>
      <c r="AU476"/>
      <c r="AV476"/>
      <c r="AW476" t="s">
        <v>528</v>
      </c>
      <c r="AX476" t="s">
        <v>69</v>
      </c>
      <c r="AY476" t="s">
        <v>69</v>
      </c>
      <c r="AZ476"/>
      <c r="BA476"/>
      <c r="BB476"/>
      <c r="BC476"/>
      <c r="BD476"/>
      <c r="BE476"/>
      <c r="BF476"/>
      <c r="BG476"/>
      <c r="BH476"/>
      <c r="BI476"/>
      <c r="BJ476"/>
      <c r="BK476"/>
      <c r="BL476"/>
      <c r="BM476"/>
      <c r="BN476"/>
      <c r="BO476"/>
      <c r="BP476"/>
      <c r="BQ476"/>
      <c r="BR476"/>
      <c r="BS476"/>
      <c r="BT476"/>
      <c r="BU476"/>
      <c r="BV476"/>
      <c r="BW476"/>
      <c r="BX476"/>
      <c r="BY476"/>
      <c r="BZ476"/>
      <c r="CA476"/>
      <c r="CB476"/>
      <c r="CC476"/>
      <c r="CD476"/>
      <c r="CE476"/>
      <c r="CF476"/>
      <c r="CG476"/>
      <c r="CH476"/>
      <c r="CI476"/>
      <c r="CJ476"/>
      <c r="CK476"/>
      <c r="CL476"/>
      <c r="CM476"/>
      <c r="CN476"/>
      <c r="CO476"/>
      <c r="CP476"/>
    </row>
    <row r="477" spans="1:94" s="9" customFormat="1">
      <c r="A477" t="s">
        <v>524</v>
      </c>
      <c r="B477" t="str">
        <f t="shared" si="40"/>
        <v xml:space="preserve"> 2000</v>
      </c>
      <c r="C477" t="s">
        <v>49</v>
      </c>
      <c r="D477" t="s">
        <v>50</v>
      </c>
      <c r="E477">
        <v>7439976</v>
      </c>
      <c r="F477" t="s">
        <v>213</v>
      </c>
      <c r="G477" t="s">
        <v>213</v>
      </c>
      <c r="H477" t="s">
        <v>53</v>
      </c>
      <c r="I477" s="4" t="s">
        <v>54</v>
      </c>
      <c r="J477" t="s">
        <v>77</v>
      </c>
      <c r="K477" s="4" t="s">
        <v>95</v>
      </c>
      <c r="L477" t="s">
        <v>57</v>
      </c>
      <c r="M477" s="4" t="s">
        <v>525</v>
      </c>
      <c r="N477"/>
      <c r="O477">
        <v>32</v>
      </c>
      <c r="P477" t="s">
        <v>79</v>
      </c>
      <c r="Q477">
        <f>Y477/2</f>
        <v>4</v>
      </c>
      <c r="R477">
        <v>100</v>
      </c>
      <c r="S477" t="s">
        <v>140</v>
      </c>
      <c r="T477">
        <f t="shared" si="41"/>
        <v>0.1</v>
      </c>
      <c r="U477" t="s">
        <v>61</v>
      </c>
      <c r="V477">
        <v>10</v>
      </c>
      <c r="W477">
        <v>8</v>
      </c>
      <c r="X477" t="s">
        <v>62</v>
      </c>
      <c r="Y477">
        <v>8</v>
      </c>
      <c r="Z477" t="s">
        <v>71</v>
      </c>
      <c r="AA477" t="s">
        <v>71</v>
      </c>
      <c r="AB477" t="s">
        <v>90</v>
      </c>
      <c r="AC477"/>
      <c r="AD477">
        <f t="shared" si="42"/>
        <v>100</v>
      </c>
      <c r="AE477"/>
      <c r="AF477"/>
      <c r="AG477" t="str">
        <f t="shared" si="43"/>
        <v>ng/l</v>
      </c>
      <c r="AH477">
        <f t="shared" si="43"/>
        <v>0.1</v>
      </c>
      <c r="AI477"/>
      <c r="AJ477"/>
      <c r="AK477" t="str">
        <f t="shared" si="44"/>
        <v>ug/l</v>
      </c>
      <c r="AL477">
        <v>50</v>
      </c>
      <c r="AM477" t="str">
        <f t="shared" si="35"/>
        <v>Significant</v>
      </c>
      <c r="AN477" t="str">
        <f t="shared" si="36"/>
        <v>Low</v>
      </c>
      <c r="AO477" t="str">
        <f>AM477</f>
        <v>Significant</v>
      </c>
      <c r="AP477" t="str">
        <f>AN477</f>
        <v>Low</v>
      </c>
      <c r="AQ477" t="s">
        <v>79</v>
      </c>
      <c r="AR477" s="5"/>
      <c r="AS477"/>
      <c r="AT477"/>
      <c r="AU477"/>
      <c r="AV477"/>
      <c r="AW477" t="s">
        <v>527</v>
      </c>
      <c r="AX477" t="s">
        <v>69</v>
      </c>
      <c r="AY477" t="s">
        <v>69</v>
      </c>
      <c r="AZ477"/>
      <c r="BA477"/>
      <c r="BB477"/>
      <c r="BC477"/>
      <c r="BD477"/>
      <c r="BE477"/>
      <c r="BF477"/>
      <c r="BG477"/>
      <c r="BH477"/>
      <c r="BI477"/>
      <c r="BJ477"/>
      <c r="BK477"/>
      <c r="BL477"/>
      <c r="BM477"/>
      <c r="BN477"/>
      <c r="BO477"/>
      <c r="BP477"/>
      <c r="BQ477"/>
      <c r="BR477"/>
      <c r="BS477"/>
      <c r="BT477"/>
      <c r="BU477"/>
      <c r="BV477"/>
      <c r="BW477"/>
      <c r="BX477"/>
      <c r="BY477"/>
      <c r="BZ477"/>
      <c r="CA477"/>
      <c r="CB477"/>
      <c r="CC477"/>
      <c r="CD477"/>
      <c r="CE477"/>
      <c r="CF477"/>
      <c r="CG477"/>
      <c r="CH477"/>
      <c r="CI477"/>
      <c r="CJ477"/>
      <c r="CK477"/>
      <c r="CL477"/>
      <c r="CM477"/>
      <c r="CN477"/>
      <c r="CO477"/>
      <c r="CP477"/>
    </row>
    <row r="478" spans="1:94" s="9" customFormat="1">
      <c r="A478" t="s">
        <v>524</v>
      </c>
      <c r="B478" t="str">
        <f t="shared" si="40"/>
        <v xml:space="preserve"> 2000</v>
      </c>
      <c r="C478" t="s">
        <v>49</v>
      </c>
      <c r="D478" t="s">
        <v>50</v>
      </c>
      <c r="E478">
        <v>7439976</v>
      </c>
      <c r="F478" t="s">
        <v>213</v>
      </c>
      <c r="G478" t="s">
        <v>213</v>
      </c>
      <c r="H478" t="s">
        <v>53</v>
      </c>
      <c r="I478" s="4" t="s">
        <v>54</v>
      </c>
      <c r="J478" t="s">
        <v>77</v>
      </c>
      <c r="K478" s="4" t="s">
        <v>95</v>
      </c>
      <c r="L478" t="s">
        <v>57</v>
      </c>
      <c r="M478" s="4" t="s">
        <v>525</v>
      </c>
      <c r="N478"/>
      <c r="O478">
        <v>32</v>
      </c>
      <c r="P478" t="s">
        <v>79</v>
      </c>
      <c r="Q478">
        <v>4</v>
      </c>
      <c r="R478">
        <v>100</v>
      </c>
      <c r="S478" t="s">
        <v>140</v>
      </c>
      <c r="T478">
        <f t="shared" si="41"/>
        <v>0.1</v>
      </c>
      <c r="U478" t="s">
        <v>61</v>
      </c>
      <c r="V478">
        <v>10</v>
      </c>
      <c r="W478">
        <v>8.6999999999999993</v>
      </c>
      <c r="X478" t="s">
        <v>62</v>
      </c>
      <c r="Y478">
        <v>8.6999999999999993</v>
      </c>
      <c r="Z478" t="s">
        <v>71</v>
      </c>
      <c r="AA478" t="s">
        <v>71</v>
      </c>
      <c r="AB478" t="s">
        <v>90</v>
      </c>
      <c r="AC478"/>
      <c r="AD478">
        <f t="shared" si="42"/>
        <v>100</v>
      </c>
      <c r="AE478"/>
      <c r="AF478"/>
      <c r="AG478" t="str">
        <f t="shared" si="43"/>
        <v>ng/l</v>
      </c>
      <c r="AH478">
        <f t="shared" si="43"/>
        <v>0.1</v>
      </c>
      <c r="AI478"/>
      <c r="AJ478"/>
      <c r="AK478" t="str">
        <f t="shared" si="44"/>
        <v>ug/l</v>
      </c>
      <c r="AL478">
        <v>50</v>
      </c>
      <c r="AM478" t="str">
        <f t="shared" si="35"/>
        <v>Significant</v>
      </c>
      <c r="AN478" t="str">
        <f t="shared" si="36"/>
        <v>Low</v>
      </c>
      <c r="AO478"/>
      <c r="AP478"/>
      <c r="AQ478" t="s">
        <v>79</v>
      </c>
      <c r="AR478" s="5"/>
      <c r="AS478"/>
      <c r="AT478"/>
      <c r="AU478"/>
      <c r="AV478"/>
      <c r="AW478" t="s">
        <v>528</v>
      </c>
      <c r="AX478" t="s">
        <v>69</v>
      </c>
      <c r="AY478" t="s">
        <v>69</v>
      </c>
      <c r="AZ478"/>
      <c r="BA478"/>
      <c r="BB478"/>
      <c r="BC478"/>
      <c r="BD478"/>
      <c r="BE478"/>
      <c r="BF478"/>
      <c r="BG478"/>
      <c r="BH478"/>
      <c r="BI478"/>
      <c r="BJ478"/>
      <c r="BK478"/>
      <c r="BL478"/>
      <c r="BM478"/>
      <c r="BN478"/>
      <c r="BO478"/>
      <c r="BP478"/>
      <c r="BQ478"/>
      <c r="BR478"/>
      <c r="BS478"/>
      <c r="BT478"/>
      <c r="BU478"/>
      <c r="BV478"/>
      <c r="BW478"/>
      <c r="BX478"/>
      <c r="BY478"/>
      <c r="BZ478"/>
      <c r="CA478"/>
      <c r="CB478"/>
      <c r="CC478"/>
      <c r="CD478"/>
      <c r="CE478"/>
      <c r="CF478"/>
      <c r="CG478"/>
      <c r="CH478"/>
      <c r="CI478"/>
      <c r="CJ478"/>
      <c r="CK478"/>
      <c r="CL478"/>
      <c r="CM478"/>
      <c r="CN478"/>
      <c r="CO478"/>
      <c r="CP478"/>
    </row>
    <row r="479" spans="1:94" s="9" customFormat="1">
      <c r="A479" t="s">
        <v>524</v>
      </c>
      <c r="B479" t="str">
        <f t="shared" si="40"/>
        <v xml:space="preserve"> 2000</v>
      </c>
      <c r="C479" t="s">
        <v>49</v>
      </c>
      <c r="D479" t="s">
        <v>50</v>
      </c>
      <c r="E479" t="s">
        <v>200</v>
      </c>
      <c r="F479" t="s">
        <v>184</v>
      </c>
      <c r="G479" t="s">
        <v>184</v>
      </c>
      <c r="H479" t="s">
        <v>53</v>
      </c>
      <c r="I479" s="4" t="s">
        <v>54</v>
      </c>
      <c r="J479" t="s">
        <v>77</v>
      </c>
      <c r="K479" s="4" t="s">
        <v>95</v>
      </c>
      <c r="L479" t="s">
        <v>57</v>
      </c>
      <c r="M479" s="4" t="s">
        <v>525</v>
      </c>
      <c r="N479"/>
      <c r="O479">
        <v>32</v>
      </c>
      <c r="P479" t="s">
        <v>79</v>
      </c>
      <c r="Q479">
        <f>Y479/2</f>
        <v>5</v>
      </c>
      <c r="R479">
        <v>10</v>
      </c>
      <c r="S479" t="s">
        <v>140</v>
      </c>
      <c r="T479">
        <f t="shared" si="41"/>
        <v>0.01</v>
      </c>
      <c r="U479" t="s">
        <v>61</v>
      </c>
      <c r="V479">
        <v>10</v>
      </c>
      <c r="W479">
        <v>10</v>
      </c>
      <c r="X479" t="s">
        <v>62</v>
      </c>
      <c r="Y479">
        <v>10</v>
      </c>
      <c r="Z479" t="s">
        <v>71</v>
      </c>
      <c r="AA479" t="s">
        <v>71</v>
      </c>
      <c r="AB479"/>
      <c r="AC479"/>
      <c r="AD479">
        <f t="shared" si="42"/>
        <v>10</v>
      </c>
      <c r="AE479"/>
      <c r="AF479"/>
      <c r="AG479" t="str">
        <f t="shared" si="43"/>
        <v>ng/l</v>
      </c>
      <c r="AH479">
        <f t="shared" si="43"/>
        <v>0.01</v>
      </c>
      <c r="AI479"/>
      <c r="AJ479"/>
      <c r="AK479" t="str">
        <f t="shared" si="44"/>
        <v>ug/l</v>
      </c>
      <c r="AL479">
        <v>0</v>
      </c>
      <c r="AM479" t="str">
        <f t="shared" si="35"/>
        <v>None</v>
      </c>
      <c r="AN479" t="str">
        <f t="shared" si="36"/>
        <v>High</v>
      </c>
      <c r="AO479"/>
      <c r="AP479"/>
      <c r="AQ479" t="s">
        <v>79</v>
      </c>
      <c r="AR479" s="5"/>
      <c r="AS479"/>
      <c r="AT479"/>
      <c r="AU479"/>
      <c r="AV479"/>
      <c r="AW479" t="s">
        <v>527</v>
      </c>
      <c r="AX479" t="s">
        <v>69</v>
      </c>
      <c r="AY479" t="s">
        <v>69</v>
      </c>
      <c r="AZ479"/>
      <c r="BA479"/>
      <c r="BB479"/>
      <c r="BC479"/>
      <c r="BD479"/>
      <c r="BE479"/>
      <c r="BF479"/>
      <c r="BG479"/>
      <c r="BH479"/>
      <c r="BI479"/>
      <c r="BJ479"/>
      <c r="BK479"/>
      <c r="BL479"/>
      <c r="BM479"/>
      <c r="BN479"/>
      <c r="BO479"/>
      <c r="BP479"/>
      <c r="BQ479"/>
      <c r="BR479"/>
      <c r="BS479"/>
      <c r="BT479"/>
      <c r="BU479"/>
      <c r="BV479"/>
      <c r="BW479"/>
      <c r="BX479"/>
      <c r="BY479"/>
      <c r="BZ479"/>
      <c r="CA479"/>
      <c r="CB479"/>
      <c r="CC479"/>
      <c r="CD479"/>
      <c r="CE479"/>
      <c r="CF479"/>
      <c r="CG479"/>
      <c r="CH479"/>
      <c r="CI479"/>
      <c r="CJ479"/>
      <c r="CK479"/>
      <c r="CL479"/>
      <c r="CM479"/>
      <c r="CN479"/>
      <c r="CO479"/>
      <c r="CP479"/>
    </row>
    <row r="480" spans="1:94" s="9" customFormat="1">
      <c r="A480" t="s">
        <v>524</v>
      </c>
      <c r="B480" t="str">
        <f t="shared" si="40"/>
        <v xml:space="preserve"> 2000</v>
      </c>
      <c r="C480" t="s">
        <v>49</v>
      </c>
      <c r="D480" t="s">
        <v>50</v>
      </c>
      <c r="E480" t="s">
        <v>200</v>
      </c>
      <c r="F480" t="s">
        <v>184</v>
      </c>
      <c r="G480" t="s">
        <v>184</v>
      </c>
      <c r="H480" t="s">
        <v>53</v>
      </c>
      <c r="I480" s="4" t="s">
        <v>54</v>
      </c>
      <c r="J480" t="s">
        <v>77</v>
      </c>
      <c r="K480" s="4" t="s">
        <v>95</v>
      </c>
      <c r="L480" t="s">
        <v>57</v>
      </c>
      <c r="M480" s="4" t="s">
        <v>525</v>
      </c>
      <c r="N480"/>
      <c r="O480">
        <v>32</v>
      </c>
      <c r="P480" t="s">
        <v>79</v>
      </c>
      <c r="Q480">
        <v>4</v>
      </c>
      <c r="R480">
        <v>50</v>
      </c>
      <c r="S480" t="s">
        <v>140</v>
      </c>
      <c r="T480">
        <f t="shared" si="41"/>
        <v>0.05</v>
      </c>
      <c r="U480" t="s">
        <v>61</v>
      </c>
      <c r="V480">
        <v>10</v>
      </c>
      <c r="W480">
        <v>8.6</v>
      </c>
      <c r="X480" t="s">
        <v>62</v>
      </c>
      <c r="Y480">
        <v>8.6</v>
      </c>
      <c r="Z480" t="s">
        <v>71</v>
      </c>
      <c r="AA480" t="s">
        <v>71</v>
      </c>
      <c r="AB480" t="s">
        <v>90</v>
      </c>
      <c r="AC480"/>
      <c r="AD480">
        <f t="shared" si="42"/>
        <v>50</v>
      </c>
      <c r="AE480"/>
      <c r="AF480"/>
      <c r="AG480" t="str">
        <f t="shared" si="43"/>
        <v>ng/l</v>
      </c>
      <c r="AH480">
        <f t="shared" si="43"/>
        <v>0.05</v>
      </c>
      <c r="AI480"/>
      <c r="AJ480"/>
      <c r="AK480" t="str">
        <f t="shared" si="44"/>
        <v>ug/l</v>
      </c>
      <c r="AL480">
        <v>50</v>
      </c>
      <c r="AM480" t="str">
        <f t="shared" si="35"/>
        <v>Significant</v>
      </c>
      <c r="AN480" t="str">
        <f t="shared" si="36"/>
        <v>Low</v>
      </c>
      <c r="AO480" t="str">
        <f>AM480</f>
        <v>Significant</v>
      </c>
      <c r="AP480" t="str">
        <f>AN480</f>
        <v>Low</v>
      </c>
      <c r="AQ480" t="s">
        <v>79</v>
      </c>
      <c r="AR480" s="5"/>
      <c r="AS480"/>
      <c r="AT480"/>
      <c r="AU480"/>
      <c r="AV480"/>
      <c r="AW480" t="s">
        <v>527</v>
      </c>
      <c r="AX480" t="s">
        <v>69</v>
      </c>
      <c r="AY480" t="s">
        <v>69</v>
      </c>
      <c r="AZ480"/>
      <c r="BA480"/>
      <c r="BB480"/>
      <c r="BC480"/>
      <c r="BD480"/>
      <c r="BE480"/>
      <c r="BF480"/>
      <c r="BG480"/>
      <c r="BH480"/>
      <c r="BI480"/>
      <c r="BJ480"/>
      <c r="BK480"/>
      <c r="BL480"/>
      <c r="BM480"/>
      <c r="BN480"/>
      <c r="BO480"/>
      <c r="BP480"/>
      <c r="BQ480"/>
      <c r="BR480"/>
      <c r="BS480"/>
      <c r="BT480"/>
      <c r="BU480"/>
      <c r="BV480"/>
      <c r="BW480"/>
      <c r="BX480"/>
      <c r="BY480"/>
      <c r="BZ480"/>
      <c r="CA480"/>
      <c r="CB480"/>
      <c r="CC480"/>
      <c r="CD480"/>
      <c r="CE480"/>
      <c r="CF480"/>
      <c r="CG480"/>
      <c r="CH480"/>
      <c r="CI480"/>
      <c r="CJ480"/>
      <c r="CK480"/>
      <c r="CL480"/>
      <c r="CM480"/>
      <c r="CN480"/>
      <c r="CO480"/>
      <c r="CP480"/>
    </row>
    <row r="481" spans="1:54">
      <c r="A481" t="s">
        <v>524</v>
      </c>
      <c r="B481" t="str">
        <f t="shared" si="40"/>
        <v xml:space="preserve"> 2000</v>
      </c>
      <c r="C481" t="s">
        <v>49</v>
      </c>
      <c r="D481" t="s">
        <v>50</v>
      </c>
      <c r="E481" t="s">
        <v>200</v>
      </c>
      <c r="F481" t="s">
        <v>184</v>
      </c>
      <c r="G481" t="s">
        <v>184</v>
      </c>
      <c r="H481" t="s">
        <v>53</v>
      </c>
      <c r="I481" s="4" t="s">
        <v>54</v>
      </c>
      <c r="J481" t="s">
        <v>77</v>
      </c>
      <c r="K481" s="4" t="s">
        <v>95</v>
      </c>
      <c r="L481" t="s">
        <v>57</v>
      </c>
      <c r="M481" s="4" t="s">
        <v>525</v>
      </c>
      <c r="O481">
        <v>32</v>
      </c>
      <c r="P481" t="s">
        <v>79</v>
      </c>
      <c r="Q481">
        <v>2</v>
      </c>
      <c r="R481">
        <v>100</v>
      </c>
      <c r="S481" t="s">
        <v>140</v>
      </c>
      <c r="T481">
        <f t="shared" si="41"/>
        <v>0.1</v>
      </c>
      <c r="U481" t="s">
        <v>61</v>
      </c>
      <c r="V481">
        <v>10</v>
      </c>
      <c r="W481">
        <v>5.6</v>
      </c>
      <c r="X481" t="s">
        <v>62</v>
      </c>
      <c r="Y481">
        <v>5.6</v>
      </c>
      <c r="Z481" t="s">
        <v>71</v>
      </c>
      <c r="AA481" t="s">
        <v>71</v>
      </c>
      <c r="AB481" t="s">
        <v>90</v>
      </c>
      <c r="AD481">
        <f t="shared" si="42"/>
        <v>100</v>
      </c>
      <c r="AG481" t="str">
        <f t="shared" si="43"/>
        <v>ng/l</v>
      </c>
      <c r="AH481">
        <f t="shared" si="43"/>
        <v>0.1</v>
      </c>
      <c r="AK481" t="str">
        <f t="shared" si="44"/>
        <v>ug/l</v>
      </c>
      <c r="AL481">
        <v>50</v>
      </c>
      <c r="AM481" t="str">
        <f t="shared" si="35"/>
        <v>Significant</v>
      </c>
      <c r="AN481" t="str">
        <f t="shared" si="36"/>
        <v>Low</v>
      </c>
      <c r="AQ481" t="s">
        <v>79</v>
      </c>
      <c r="AW481" t="s">
        <v>527</v>
      </c>
      <c r="AX481" t="s">
        <v>69</v>
      </c>
      <c r="AY481" t="s">
        <v>69</v>
      </c>
    </row>
    <row r="482" spans="1:54">
      <c r="A482" t="s">
        <v>524</v>
      </c>
      <c r="B482" t="str">
        <f t="shared" si="40"/>
        <v xml:space="preserve"> 2000</v>
      </c>
      <c r="C482" t="s">
        <v>49</v>
      </c>
      <c r="D482" t="s">
        <v>50</v>
      </c>
      <c r="E482" t="s">
        <v>200</v>
      </c>
      <c r="F482" t="s">
        <v>184</v>
      </c>
      <c r="G482" t="s">
        <v>184</v>
      </c>
      <c r="H482" t="s">
        <v>53</v>
      </c>
      <c r="I482" s="4" t="s">
        <v>54</v>
      </c>
      <c r="J482" t="s">
        <v>77</v>
      </c>
      <c r="K482" s="4" t="s">
        <v>95</v>
      </c>
      <c r="L482" t="s">
        <v>57</v>
      </c>
      <c r="M482" s="4" t="s">
        <v>525</v>
      </c>
      <c r="O482">
        <v>32</v>
      </c>
      <c r="P482" t="s">
        <v>79</v>
      </c>
      <c r="Q482">
        <f>Y482/2</f>
        <v>5</v>
      </c>
      <c r="R482">
        <v>10</v>
      </c>
      <c r="S482" t="s">
        <v>140</v>
      </c>
      <c r="T482">
        <f t="shared" si="41"/>
        <v>0.01</v>
      </c>
      <c r="U482" t="s">
        <v>61</v>
      </c>
      <c r="V482">
        <v>10</v>
      </c>
      <c r="W482">
        <v>10</v>
      </c>
      <c r="X482" t="s">
        <v>62</v>
      </c>
      <c r="Y482">
        <v>10</v>
      </c>
      <c r="Z482" t="s">
        <v>71</v>
      </c>
      <c r="AA482" t="s">
        <v>71</v>
      </c>
      <c r="AD482">
        <f t="shared" si="42"/>
        <v>10</v>
      </c>
      <c r="AG482" t="str">
        <f t="shared" si="43"/>
        <v>ng/l</v>
      </c>
      <c r="AH482">
        <f t="shared" si="43"/>
        <v>0.01</v>
      </c>
      <c r="AK482" t="str">
        <f t="shared" si="44"/>
        <v>ug/l</v>
      </c>
      <c r="AL482">
        <v>0</v>
      </c>
      <c r="AM482" t="str">
        <f t="shared" si="35"/>
        <v>None</v>
      </c>
      <c r="AN482" t="str">
        <f t="shared" si="36"/>
        <v>High</v>
      </c>
      <c r="AQ482" t="s">
        <v>79</v>
      </c>
      <c r="AW482" t="s">
        <v>528</v>
      </c>
      <c r="AX482" t="s">
        <v>69</v>
      </c>
      <c r="AY482" t="s">
        <v>69</v>
      </c>
    </row>
    <row r="483" spans="1:54">
      <c r="A483" t="s">
        <v>524</v>
      </c>
      <c r="B483" t="str">
        <f t="shared" si="40"/>
        <v xml:space="preserve"> 2000</v>
      </c>
      <c r="C483" t="s">
        <v>49</v>
      </c>
      <c r="D483" t="s">
        <v>50</v>
      </c>
      <c r="E483" t="s">
        <v>200</v>
      </c>
      <c r="F483" t="s">
        <v>184</v>
      </c>
      <c r="G483" t="s">
        <v>184</v>
      </c>
      <c r="H483" t="s">
        <v>53</v>
      </c>
      <c r="I483" s="4" t="s">
        <v>54</v>
      </c>
      <c r="J483" t="s">
        <v>77</v>
      </c>
      <c r="K483" s="4" t="s">
        <v>95</v>
      </c>
      <c r="L483" t="s">
        <v>57</v>
      </c>
      <c r="M483" s="4" t="s">
        <v>525</v>
      </c>
      <c r="O483">
        <v>32</v>
      </c>
      <c r="P483" t="s">
        <v>79</v>
      </c>
      <c r="Q483">
        <v>5</v>
      </c>
      <c r="R483">
        <v>50</v>
      </c>
      <c r="S483" t="s">
        <v>140</v>
      </c>
      <c r="T483">
        <f t="shared" si="41"/>
        <v>0.05</v>
      </c>
      <c r="U483" t="s">
        <v>61</v>
      </c>
      <c r="V483">
        <v>10</v>
      </c>
      <c r="W483">
        <v>10.5</v>
      </c>
      <c r="X483" t="s">
        <v>62</v>
      </c>
      <c r="Y483">
        <v>10.5</v>
      </c>
      <c r="Z483" t="s">
        <v>71</v>
      </c>
      <c r="AA483" t="s">
        <v>71</v>
      </c>
      <c r="AB483" t="s">
        <v>90</v>
      </c>
      <c r="AD483">
        <f t="shared" si="42"/>
        <v>50</v>
      </c>
      <c r="AG483" t="str">
        <f t="shared" si="43"/>
        <v>ng/l</v>
      </c>
      <c r="AH483">
        <f t="shared" si="43"/>
        <v>0.05</v>
      </c>
      <c r="AK483" t="str">
        <f t="shared" si="44"/>
        <v>ug/l</v>
      </c>
      <c r="AL483">
        <v>50</v>
      </c>
      <c r="AM483" t="str">
        <f t="shared" si="35"/>
        <v>Significant</v>
      </c>
      <c r="AN483" t="str">
        <f t="shared" si="36"/>
        <v>Low</v>
      </c>
      <c r="AQ483" t="s">
        <v>79</v>
      </c>
      <c r="AW483" t="s">
        <v>528</v>
      </c>
      <c r="AX483" t="s">
        <v>69</v>
      </c>
      <c r="AY483" t="s">
        <v>69</v>
      </c>
    </row>
    <row r="484" spans="1:54">
      <c r="A484" t="s">
        <v>524</v>
      </c>
      <c r="B484" t="str">
        <f t="shared" si="40"/>
        <v xml:space="preserve"> 2000</v>
      </c>
      <c r="C484" t="s">
        <v>49</v>
      </c>
      <c r="D484" t="s">
        <v>50</v>
      </c>
      <c r="E484" t="s">
        <v>200</v>
      </c>
      <c r="F484" t="s">
        <v>184</v>
      </c>
      <c r="G484" t="s">
        <v>184</v>
      </c>
      <c r="H484" t="s">
        <v>53</v>
      </c>
      <c r="I484" s="4" t="s">
        <v>54</v>
      </c>
      <c r="J484" t="s">
        <v>77</v>
      </c>
      <c r="K484" s="4" t="s">
        <v>95</v>
      </c>
      <c r="L484" t="s">
        <v>57</v>
      </c>
      <c r="M484" s="4" t="s">
        <v>525</v>
      </c>
      <c r="O484">
        <v>32</v>
      </c>
      <c r="P484" t="s">
        <v>79</v>
      </c>
      <c r="Q484">
        <v>2</v>
      </c>
      <c r="R484">
        <v>100</v>
      </c>
      <c r="S484" t="s">
        <v>140</v>
      </c>
      <c r="T484">
        <f t="shared" si="41"/>
        <v>0.1</v>
      </c>
      <c r="U484" t="s">
        <v>61</v>
      </c>
      <c r="V484">
        <v>10</v>
      </c>
      <c r="W484">
        <v>4.5</v>
      </c>
      <c r="X484" t="s">
        <v>62</v>
      </c>
      <c r="Y484">
        <v>4.5</v>
      </c>
      <c r="Z484" t="s">
        <v>71</v>
      </c>
      <c r="AA484" t="s">
        <v>71</v>
      </c>
      <c r="AB484" t="s">
        <v>90</v>
      </c>
      <c r="AD484">
        <f t="shared" si="42"/>
        <v>100</v>
      </c>
      <c r="AG484" t="str">
        <f t="shared" si="43"/>
        <v>ng/l</v>
      </c>
      <c r="AH484">
        <f t="shared" si="43"/>
        <v>0.1</v>
      </c>
      <c r="AK484" t="str">
        <f t="shared" si="44"/>
        <v>ug/l</v>
      </c>
      <c r="AL484">
        <v>50</v>
      </c>
      <c r="AM484" t="str">
        <f t="shared" si="35"/>
        <v>Significant</v>
      </c>
      <c r="AN484" t="str">
        <f t="shared" si="36"/>
        <v>Low</v>
      </c>
      <c r="AQ484" t="s">
        <v>79</v>
      </c>
      <c r="AW484" t="s">
        <v>528</v>
      </c>
      <c r="AX484" t="s">
        <v>69</v>
      </c>
      <c r="AY484" t="s">
        <v>69</v>
      </c>
    </row>
    <row r="485" spans="1:54">
      <c r="A485" t="s">
        <v>529</v>
      </c>
      <c r="B485" t="str">
        <f t="shared" si="40"/>
        <v xml:space="preserve"> 2021</v>
      </c>
      <c r="C485" t="s">
        <v>530</v>
      </c>
      <c r="D485" t="s">
        <v>531</v>
      </c>
      <c r="F485" s="4" t="s">
        <v>532</v>
      </c>
      <c r="G485" s="4" t="s">
        <v>532</v>
      </c>
      <c r="H485" s="4" t="s">
        <v>148</v>
      </c>
      <c r="I485" s="4" t="s">
        <v>149</v>
      </c>
      <c r="J485" t="s">
        <v>77</v>
      </c>
      <c r="K485" s="4" t="s">
        <v>231</v>
      </c>
      <c r="L485" t="s">
        <v>57</v>
      </c>
      <c r="M485" s="4" t="s">
        <v>525</v>
      </c>
      <c r="O485">
        <v>31.1</v>
      </c>
      <c r="P485" t="s">
        <v>79</v>
      </c>
      <c r="Q485">
        <v>1</v>
      </c>
      <c r="R485">
        <v>4.2</v>
      </c>
      <c r="S485" t="s">
        <v>533</v>
      </c>
      <c r="T485">
        <v>4200000</v>
      </c>
      <c r="U485" t="s">
        <v>61</v>
      </c>
      <c r="V485">
        <v>18</v>
      </c>
      <c r="W485">
        <v>18</v>
      </c>
      <c r="X485" t="s">
        <v>62</v>
      </c>
      <c r="Y485">
        <v>18</v>
      </c>
      <c r="Z485" t="s">
        <v>84</v>
      </c>
      <c r="AA485" t="s">
        <v>280</v>
      </c>
      <c r="AM485" t="s">
        <v>65</v>
      </c>
      <c r="AN485" t="s">
        <v>66</v>
      </c>
      <c r="AQ485" t="s">
        <v>79</v>
      </c>
      <c r="AT485" t="s">
        <v>69</v>
      </c>
      <c r="AU485" t="s">
        <v>69</v>
      </c>
      <c r="AX485" t="s">
        <v>69</v>
      </c>
      <c r="AY485" t="s">
        <v>69</v>
      </c>
    </row>
    <row r="486" spans="1:54">
      <c r="A486" t="s">
        <v>529</v>
      </c>
      <c r="B486" t="str">
        <f t="shared" si="40"/>
        <v xml:space="preserve"> 2021</v>
      </c>
      <c r="C486" t="s">
        <v>530</v>
      </c>
      <c r="D486" t="s">
        <v>531</v>
      </c>
      <c r="F486" s="4" t="s">
        <v>532</v>
      </c>
      <c r="G486" s="4" t="s">
        <v>532</v>
      </c>
      <c r="H486" s="4" t="s">
        <v>148</v>
      </c>
      <c r="I486" s="4" t="s">
        <v>149</v>
      </c>
      <c r="J486" t="s">
        <v>77</v>
      </c>
      <c r="K486" s="4" t="s">
        <v>231</v>
      </c>
      <c r="L486" t="s">
        <v>57</v>
      </c>
      <c r="M486" s="4" t="s">
        <v>525</v>
      </c>
      <c r="O486">
        <v>31.1</v>
      </c>
      <c r="P486" t="s">
        <v>79</v>
      </c>
      <c r="Q486">
        <v>1</v>
      </c>
      <c r="R486">
        <v>4.2</v>
      </c>
      <c r="S486" t="s">
        <v>533</v>
      </c>
      <c r="T486">
        <v>4200000</v>
      </c>
      <c r="U486" t="s">
        <v>61</v>
      </c>
      <c r="V486">
        <v>18</v>
      </c>
      <c r="W486">
        <v>18</v>
      </c>
      <c r="X486" t="s">
        <v>62</v>
      </c>
      <c r="Y486">
        <v>18</v>
      </c>
      <c r="Z486" t="s">
        <v>84</v>
      </c>
      <c r="AA486" t="s">
        <v>278</v>
      </c>
      <c r="AM486" t="s">
        <v>65</v>
      </c>
      <c r="AN486" t="s">
        <v>66</v>
      </c>
      <c r="AQ486" t="s">
        <v>79</v>
      </c>
      <c r="AT486" t="s">
        <v>69</v>
      </c>
      <c r="AU486" t="s">
        <v>69</v>
      </c>
      <c r="AX486" t="s">
        <v>69</v>
      </c>
      <c r="AY486" t="s">
        <v>69</v>
      </c>
    </row>
    <row r="487" spans="1:54">
      <c r="A487" t="s">
        <v>529</v>
      </c>
      <c r="B487" t="str">
        <f t="shared" si="40"/>
        <v xml:space="preserve"> 2021</v>
      </c>
      <c r="C487" t="s">
        <v>530</v>
      </c>
      <c r="D487" t="s">
        <v>531</v>
      </c>
      <c r="F487" s="4" t="s">
        <v>532</v>
      </c>
      <c r="G487" s="4" t="s">
        <v>532</v>
      </c>
      <c r="H487" s="4" t="s">
        <v>148</v>
      </c>
      <c r="I487" s="4" t="s">
        <v>149</v>
      </c>
      <c r="J487" t="s">
        <v>77</v>
      </c>
      <c r="K487" s="4" t="s">
        <v>231</v>
      </c>
      <c r="L487" t="s">
        <v>57</v>
      </c>
      <c r="M487" s="4" t="s">
        <v>525</v>
      </c>
      <c r="O487">
        <v>31.1</v>
      </c>
      <c r="P487" t="s">
        <v>79</v>
      </c>
      <c r="Q487">
        <v>1</v>
      </c>
      <c r="R487">
        <v>4.2</v>
      </c>
      <c r="S487" t="s">
        <v>533</v>
      </c>
      <c r="T487">
        <v>4200000</v>
      </c>
      <c r="U487" t="s">
        <v>61</v>
      </c>
      <c r="V487">
        <v>18</v>
      </c>
      <c r="W487">
        <v>18</v>
      </c>
      <c r="X487" t="s">
        <v>62</v>
      </c>
      <c r="Y487">
        <v>18</v>
      </c>
      <c r="Z487" t="s">
        <v>63</v>
      </c>
      <c r="AA487" t="s">
        <v>64</v>
      </c>
      <c r="AM487" t="s">
        <v>65</v>
      </c>
      <c r="AN487" t="s">
        <v>66</v>
      </c>
      <c r="AQ487" t="s">
        <v>79</v>
      </c>
      <c r="AT487" t="s">
        <v>69</v>
      </c>
      <c r="AU487" t="s">
        <v>69</v>
      </c>
      <c r="AX487" t="s">
        <v>69</v>
      </c>
      <c r="AY487" t="s">
        <v>69</v>
      </c>
    </row>
    <row r="488" spans="1:54">
      <c r="A488" t="s">
        <v>529</v>
      </c>
      <c r="B488" t="str">
        <f t="shared" si="40"/>
        <v xml:space="preserve"> 2021</v>
      </c>
      <c r="C488" t="s">
        <v>530</v>
      </c>
      <c r="D488" t="s">
        <v>531</v>
      </c>
      <c r="F488" s="4" t="s">
        <v>532</v>
      </c>
      <c r="G488" s="4" t="s">
        <v>532</v>
      </c>
      <c r="H488" s="4" t="s">
        <v>148</v>
      </c>
      <c r="I488" s="4" t="s">
        <v>149</v>
      </c>
      <c r="J488" t="s">
        <v>77</v>
      </c>
      <c r="K488" s="4" t="s">
        <v>231</v>
      </c>
      <c r="L488" t="s">
        <v>57</v>
      </c>
      <c r="M488" s="4" t="s">
        <v>525</v>
      </c>
      <c r="O488">
        <v>31.1</v>
      </c>
      <c r="P488" t="s">
        <v>79</v>
      </c>
      <c r="Q488">
        <v>1</v>
      </c>
      <c r="R488">
        <v>4.2</v>
      </c>
      <c r="S488" t="s">
        <v>533</v>
      </c>
      <c r="T488">
        <v>4200000</v>
      </c>
      <c r="U488" t="s">
        <v>61</v>
      </c>
      <c r="V488">
        <v>18</v>
      </c>
      <c r="W488">
        <v>18</v>
      </c>
      <c r="X488" t="s">
        <v>62</v>
      </c>
      <c r="Y488">
        <v>18</v>
      </c>
      <c r="Z488" t="s">
        <v>71</v>
      </c>
      <c r="AA488" t="s">
        <v>71</v>
      </c>
      <c r="AD488">
        <f>R488</f>
        <v>4.2</v>
      </c>
      <c r="AG488" t="s">
        <v>533</v>
      </c>
      <c r="AH488">
        <f>T488</f>
        <v>4200000</v>
      </c>
      <c r="AK488" t="str">
        <f>U488</f>
        <v>ug/l</v>
      </c>
      <c r="AL488">
        <v>0</v>
      </c>
      <c r="AM488" t="str">
        <f>IF(ISBLANK(AL488),"",IF(AL488&gt;=75,"Severe",IF(AL488&gt;=25,"Significant",IF(AL488&gt;=1,"Some", IF(AL488=0,"None")))))</f>
        <v>None</v>
      </c>
      <c r="AN488" t="str">
        <f>IF(ISBLANK(AL488),"",IF(AL488&gt;=75,"None",IF(AL488&gt;=25,"Low",IF(AL488&gt;=1,"Medium", IF(AL488=0,"High")))))</f>
        <v>High</v>
      </c>
      <c r="AO488" t="str">
        <f>AM488</f>
        <v>None</v>
      </c>
      <c r="AP488" t="str">
        <f>AN488</f>
        <v>High</v>
      </c>
      <c r="AQ488" t="s">
        <v>79</v>
      </c>
      <c r="AT488" t="s">
        <v>69</v>
      </c>
      <c r="AU488" t="s">
        <v>69</v>
      </c>
      <c r="AX488" t="s">
        <v>69</v>
      </c>
      <c r="AY488" t="s">
        <v>69</v>
      </c>
    </row>
    <row r="489" spans="1:54">
      <c r="A489" t="s">
        <v>529</v>
      </c>
      <c r="B489" t="str">
        <f t="shared" si="40"/>
        <v xml:space="preserve"> 2021</v>
      </c>
      <c r="C489" t="s">
        <v>530</v>
      </c>
      <c r="D489" t="s">
        <v>531</v>
      </c>
      <c r="F489" s="4" t="s">
        <v>534</v>
      </c>
      <c r="G489" s="4" t="s">
        <v>534</v>
      </c>
      <c r="H489" s="4" t="s">
        <v>148</v>
      </c>
      <c r="I489" s="4" t="s">
        <v>149</v>
      </c>
      <c r="J489" t="s">
        <v>77</v>
      </c>
      <c r="K489" s="4" t="s">
        <v>231</v>
      </c>
      <c r="L489" t="s">
        <v>57</v>
      </c>
      <c r="M489" s="4" t="s">
        <v>525</v>
      </c>
      <c r="O489">
        <v>31.1</v>
      </c>
      <c r="P489" t="s">
        <v>79</v>
      </c>
      <c r="Q489">
        <v>1</v>
      </c>
      <c r="R489" t="s">
        <v>535</v>
      </c>
      <c r="S489" t="s">
        <v>533</v>
      </c>
      <c r="T489" t="s">
        <v>536</v>
      </c>
      <c r="U489" t="s">
        <v>61</v>
      </c>
      <c r="V489">
        <v>5</v>
      </c>
      <c r="W489">
        <v>5</v>
      </c>
      <c r="X489" t="s">
        <v>62</v>
      </c>
      <c r="Y489">
        <v>5</v>
      </c>
      <c r="Z489" t="s">
        <v>84</v>
      </c>
      <c r="AA489" t="s">
        <v>278</v>
      </c>
      <c r="AB489" t="s">
        <v>135</v>
      </c>
      <c r="AD489">
        <v>1.4</v>
      </c>
      <c r="AG489" t="s">
        <v>533</v>
      </c>
      <c r="AH489" s="15"/>
      <c r="AK489" t="s">
        <v>61</v>
      </c>
      <c r="AM489" t="s">
        <v>65</v>
      </c>
      <c r="AN489" t="s">
        <v>66</v>
      </c>
      <c r="AQ489" t="s">
        <v>79</v>
      </c>
      <c r="AT489" t="s">
        <v>69</v>
      </c>
      <c r="AU489" t="s">
        <v>69</v>
      </c>
      <c r="AX489" t="s">
        <v>69</v>
      </c>
      <c r="AY489" t="s">
        <v>69</v>
      </c>
    </row>
    <row r="490" spans="1:54">
      <c r="A490" t="s">
        <v>529</v>
      </c>
      <c r="B490" t="str">
        <f t="shared" si="40"/>
        <v xml:space="preserve"> 2021</v>
      </c>
      <c r="C490" t="s">
        <v>530</v>
      </c>
      <c r="D490" t="s">
        <v>531</v>
      </c>
      <c r="F490" s="4" t="s">
        <v>534</v>
      </c>
      <c r="G490" s="4" t="s">
        <v>534</v>
      </c>
      <c r="H490" s="4" t="s">
        <v>148</v>
      </c>
      <c r="I490" s="4" t="s">
        <v>149</v>
      </c>
      <c r="J490" t="s">
        <v>77</v>
      </c>
      <c r="K490" s="4" t="s">
        <v>231</v>
      </c>
      <c r="L490" t="s">
        <v>57</v>
      </c>
      <c r="M490" s="4" t="s">
        <v>525</v>
      </c>
      <c r="O490">
        <v>31.1</v>
      </c>
      <c r="P490" t="s">
        <v>79</v>
      </c>
      <c r="Q490">
        <v>1</v>
      </c>
      <c r="R490">
        <v>3</v>
      </c>
      <c r="S490" t="s">
        <v>533</v>
      </c>
      <c r="T490">
        <v>3000000</v>
      </c>
      <c r="U490" t="s">
        <v>61</v>
      </c>
      <c r="V490">
        <v>18</v>
      </c>
      <c r="W490">
        <v>10</v>
      </c>
      <c r="X490" t="s">
        <v>62</v>
      </c>
      <c r="Y490">
        <v>10</v>
      </c>
      <c r="Z490" t="s">
        <v>71</v>
      </c>
      <c r="AA490" t="s">
        <v>71</v>
      </c>
      <c r="AD490">
        <v>3</v>
      </c>
      <c r="AG490" t="s">
        <v>533</v>
      </c>
      <c r="AH490">
        <v>3000000</v>
      </c>
      <c r="AK490" t="s">
        <v>61</v>
      </c>
      <c r="AL490">
        <v>100</v>
      </c>
      <c r="AM490" t="str">
        <f>IF(ISBLANK(AL490),"",IF(AL490&gt;=75,"Severe",IF(AL490&gt;=25,"Significant",IF(AL490&gt;=1,"Some", IF(AL490=0,"None")))))</f>
        <v>Severe</v>
      </c>
      <c r="AN490" t="str">
        <f>IF(ISBLANK(AL490),"",IF(AL490&gt;=75,"None",IF(AL490&gt;=25,"Low",IF(AL490&gt;=1,"Medium", IF(AL490=0,"High")))))</f>
        <v>None</v>
      </c>
      <c r="AO490" t="str">
        <f>AM490</f>
        <v>Severe</v>
      </c>
      <c r="AP490" t="str">
        <f>AN490</f>
        <v>None</v>
      </c>
      <c r="AQ490" t="s">
        <v>79</v>
      </c>
      <c r="AT490" t="s">
        <v>69</v>
      </c>
      <c r="AU490" t="s">
        <v>69</v>
      </c>
      <c r="AX490" t="s">
        <v>69</v>
      </c>
      <c r="AY490" t="s">
        <v>69</v>
      </c>
    </row>
    <row r="491" spans="1:54">
      <c r="A491" t="s">
        <v>529</v>
      </c>
      <c r="B491" t="str">
        <f t="shared" si="40"/>
        <v xml:space="preserve"> 2021</v>
      </c>
      <c r="C491" t="s">
        <v>530</v>
      </c>
      <c r="D491" t="s">
        <v>531</v>
      </c>
      <c r="F491" s="4" t="s">
        <v>534</v>
      </c>
      <c r="G491" s="4" t="s">
        <v>534</v>
      </c>
      <c r="H491" s="4" t="s">
        <v>148</v>
      </c>
      <c r="I491" s="4" t="s">
        <v>149</v>
      </c>
      <c r="J491" t="s">
        <v>77</v>
      </c>
      <c r="K491" s="4" t="s">
        <v>231</v>
      </c>
      <c r="L491" t="s">
        <v>57</v>
      </c>
      <c r="M491" s="4" t="s">
        <v>525</v>
      </c>
      <c r="O491">
        <v>31.1</v>
      </c>
      <c r="P491" t="s">
        <v>79</v>
      </c>
      <c r="Q491">
        <v>1</v>
      </c>
      <c r="R491" t="s">
        <v>535</v>
      </c>
      <c r="S491" t="s">
        <v>533</v>
      </c>
      <c r="T491" t="s">
        <v>536</v>
      </c>
      <c r="U491" t="s">
        <v>61</v>
      </c>
      <c r="V491">
        <v>5</v>
      </c>
      <c r="W491">
        <v>5</v>
      </c>
      <c r="X491" t="s">
        <v>62</v>
      </c>
      <c r="Y491">
        <v>5</v>
      </c>
      <c r="Z491" t="s">
        <v>71</v>
      </c>
      <c r="AA491" t="s">
        <v>71</v>
      </c>
      <c r="AB491" t="s">
        <v>121</v>
      </c>
      <c r="AD491">
        <v>2.2999999999999998</v>
      </c>
      <c r="AG491" t="s">
        <v>533</v>
      </c>
      <c r="AH491" s="15"/>
      <c r="AK491" t="s">
        <v>61</v>
      </c>
      <c r="AL491">
        <v>50</v>
      </c>
      <c r="AM491" t="str">
        <f>IF(ISBLANK(AL491),"",IF(AL491&gt;=75,"Severe",IF(AL491&gt;=25,"Significant",IF(AL491&gt;=1,"Some", IF(AL491=0,"None")))))</f>
        <v>Significant</v>
      </c>
      <c r="AN491" t="str">
        <f>IF(ISBLANK(AL491),"",IF(AL491&gt;=75,"None",IF(AL491&gt;=25,"Low",IF(AL491&gt;=1,"Medium", IF(AL491=0,"High")))))</f>
        <v>Low</v>
      </c>
      <c r="AQ491" t="s">
        <v>79</v>
      </c>
      <c r="AT491" t="s">
        <v>69</v>
      </c>
      <c r="AU491" t="s">
        <v>69</v>
      </c>
      <c r="AX491" t="s">
        <v>69</v>
      </c>
      <c r="AY491" t="s">
        <v>69</v>
      </c>
    </row>
    <row r="492" spans="1:54" ht="141.75">
      <c r="A492" t="s">
        <v>529</v>
      </c>
      <c r="B492" t="str">
        <f t="shared" si="40"/>
        <v xml:space="preserve"> 2021</v>
      </c>
      <c r="C492" t="s">
        <v>530</v>
      </c>
      <c r="D492" t="s">
        <v>531</v>
      </c>
      <c r="F492" s="4" t="s">
        <v>537</v>
      </c>
      <c r="G492" s="4" t="s">
        <v>537</v>
      </c>
      <c r="H492" s="4" t="s">
        <v>148</v>
      </c>
      <c r="I492" s="4" t="s">
        <v>149</v>
      </c>
      <c r="J492" t="s">
        <v>77</v>
      </c>
      <c r="K492" s="4" t="s">
        <v>231</v>
      </c>
      <c r="L492" t="s">
        <v>57</v>
      </c>
      <c r="M492" s="4" t="s">
        <v>525</v>
      </c>
      <c r="O492">
        <v>31.1</v>
      </c>
      <c r="P492" t="s">
        <v>79</v>
      </c>
      <c r="Q492">
        <v>1</v>
      </c>
      <c r="R492">
        <v>2.1</v>
      </c>
      <c r="S492" t="s">
        <v>533</v>
      </c>
      <c r="T492">
        <v>2100000</v>
      </c>
      <c r="U492" t="s">
        <v>61</v>
      </c>
      <c r="V492">
        <v>18</v>
      </c>
      <c r="W492">
        <v>18</v>
      </c>
      <c r="X492" t="s">
        <v>62</v>
      </c>
      <c r="Y492">
        <v>18</v>
      </c>
      <c r="Z492" t="s">
        <v>84</v>
      </c>
      <c r="AA492" t="s">
        <v>280</v>
      </c>
      <c r="AM492" t="s">
        <v>65</v>
      </c>
      <c r="AN492" t="s">
        <v>66</v>
      </c>
      <c r="AQ492" t="s">
        <v>79</v>
      </c>
      <c r="AR492" s="6" t="s">
        <v>538</v>
      </c>
      <c r="AT492" t="s">
        <v>69</v>
      </c>
      <c r="AU492" t="s">
        <v>69</v>
      </c>
      <c r="AX492" t="s">
        <v>69</v>
      </c>
      <c r="AY492" t="s">
        <v>69</v>
      </c>
    </row>
    <row r="493" spans="1:54">
      <c r="A493" t="s">
        <v>529</v>
      </c>
      <c r="B493" t="str">
        <f t="shared" si="40"/>
        <v xml:space="preserve"> 2021</v>
      </c>
      <c r="C493" t="s">
        <v>530</v>
      </c>
      <c r="D493" t="s">
        <v>531</v>
      </c>
      <c r="F493" s="4" t="s">
        <v>537</v>
      </c>
      <c r="G493" s="4" t="s">
        <v>537</v>
      </c>
      <c r="H493" s="4" t="s">
        <v>148</v>
      </c>
      <c r="I493" s="4" t="s">
        <v>149</v>
      </c>
      <c r="J493" t="s">
        <v>77</v>
      </c>
      <c r="K493" s="4" t="s">
        <v>231</v>
      </c>
      <c r="L493" t="s">
        <v>57</v>
      </c>
      <c r="M493" s="4" t="s">
        <v>525</v>
      </c>
      <c r="O493">
        <v>31.1</v>
      </c>
      <c r="P493" t="s">
        <v>79</v>
      </c>
      <c r="Q493">
        <v>1</v>
      </c>
      <c r="R493">
        <v>2.1</v>
      </c>
      <c r="S493" t="s">
        <v>533</v>
      </c>
      <c r="T493">
        <v>2100000</v>
      </c>
      <c r="U493" t="s">
        <v>61</v>
      </c>
      <c r="V493">
        <v>18</v>
      </c>
      <c r="W493">
        <v>18</v>
      </c>
      <c r="X493" t="s">
        <v>62</v>
      </c>
      <c r="Y493">
        <v>18</v>
      </c>
      <c r="Z493" t="s">
        <v>84</v>
      </c>
      <c r="AA493" t="s">
        <v>278</v>
      </c>
      <c r="AM493" t="s">
        <v>65</v>
      </c>
      <c r="AN493" t="s">
        <v>66</v>
      </c>
      <c r="AQ493" t="s">
        <v>79</v>
      </c>
      <c r="AT493" t="s">
        <v>69</v>
      </c>
      <c r="AU493" t="s">
        <v>69</v>
      </c>
      <c r="AX493" t="s">
        <v>69</v>
      </c>
      <c r="AY493" t="s">
        <v>69</v>
      </c>
    </row>
    <row r="494" spans="1:54">
      <c r="A494" t="s">
        <v>529</v>
      </c>
      <c r="B494" t="str">
        <f t="shared" si="40"/>
        <v xml:space="preserve"> 2021</v>
      </c>
      <c r="C494" t="s">
        <v>530</v>
      </c>
      <c r="D494" t="s">
        <v>531</v>
      </c>
      <c r="F494" s="4" t="s">
        <v>537</v>
      </c>
      <c r="G494" s="4" t="s">
        <v>537</v>
      </c>
      <c r="H494" s="4" t="s">
        <v>148</v>
      </c>
      <c r="I494" s="4" t="s">
        <v>149</v>
      </c>
      <c r="J494" t="s">
        <v>77</v>
      </c>
      <c r="K494" s="4" t="s">
        <v>231</v>
      </c>
      <c r="L494" t="s">
        <v>57</v>
      </c>
      <c r="M494" s="4" t="s">
        <v>525</v>
      </c>
      <c r="O494">
        <v>31.1</v>
      </c>
      <c r="P494" t="s">
        <v>79</v>
      </c>
      <c r="Q494">
        <v>1</v>
      </c>
      <c r="R494">
        <v>2.1</v>
      </c>
      <c r="S494" t="s">
        <v>533</v>
      </c>
      <c r="T494">
        <v>2100000</v>
      </c>
      <c r="U494" t="s">
        <v>61</v>
      </c>
      <c r="V494">
        <v>18</v>
      </c>
      <c r="W494">
        <v>18</v>
      </c>
      <c r="X494" t="s">
        <v>62</v>
      </c>
      <c r="Y494">
        <v>18</v>
      </c>
      <c r="Z494" t="s">
        <v>63</v>
      </c>
      <c r="AA494" t="s">
        <v>64</v>
      </c>
      <c r="AM494" t="s">
        <v>65</v>
      </c>
      <c r="AN494" t="s">
        <v>66</v>
      </c>
      <c r="AQ494" t="s">
        <v>79</v>
      </c>
      <c r="AT494" t="s">
        <v>69</v>
      </c>
      <c r="AU494" t="s">
        <v>69</v>
      </c>
      <c r="AX494" t="s">
        <v>69</v>
      </c>
      <c r="AY494" t="s">
        <v>69</v>
      </c>
    </row>
    <row r="495" spans="1:54">
      <c r="A495" t="s">
        <v>529</v>
      </c>
      <c r="B495" t="str">
        <f t="shared" si="40"/>
        <v xml:space="preserve"> 2021</v>
      </c>
      <c r="C495" t="s">
        <v>530</v>
      </c>
      <c r="D495" t="s">
        <v>531</v>
      </c>
      <c r="F495" s="4" t="s">
        <v>537</v>
      </c>
      <c r="G495" s="4" t="s">
        <v>537</v>
      </c>
      <c r="H495" s="4" t="s">
        <v>148</v>
      </c>
      <c r="I495" s="4" t="s">
        <v>149</v>
      </c>
      <c r="J495" t="s">
        <v>77</v>
      </c>
      <c r="K495" s="4" t="s">
        <v>231</v>
      </c>
      <c r="L495" t="s">
        <v>57</v>
      </c>
      <c r="M495" s="4" t="s">
        <v>525</v>
      </c>
      <c r="O495">
        <v>31.1</v>
      </c>
      <c r="P495" t="s">
        <v>79</v>
      </c>
      <c r="Q495">
        <v>1</v>
      </c>
      <c r="R495">
        <v>2.1</v>
      </c>
      <c r="S495" t="s">
        <v>533</v>
      </c>
      <c r="T495">
        <v>2100000</v>
      </c>
      <c r="U495" t="s">
        <v>61</v>
      </c>
      <c r="V495">
        <v>18</v>
      </c>
      <c r="W495">
        <v>18</v>
      </c>
      <c r="X495" t="s">
        <v>62</v>
      </c>
      <c r="Y495">
        <v>18</v>
      </c>
      <c r="Z495" t="s">
        <v>71</v>
      </c>
      <c r="AA495" t="s">
        <v>71</v>
      </c>
      <c r="AD495">
        <f>R495</f>
        <v>2.1</v>
      </c>
      <c r="AG495" t="s">
        <v>533</v>
      </c>
      <c r="AH495">
        <f>T495</f>
        <v>2100000</v>
      </c>
      <c r="AK495" t="s">
        <v>61</v>
      </c>
      <c r="AL495">
        <v>0</v>
      </c>
      <c r="AM495" t="str">
        <f>IF(ISBLANK(AL495),"",IF(AL495&gt;=75,"Severe",IF(AL495&gt;=25,"Significant",IF(AL495&gt;=1,"Some", IF(AL495=0,"None")))))</f>
        <v>None</v>
      </c>
      <c r="AN495" t="str">
        <f>IF(ISBLANK(AL495),"",IF(AL495&gt;=75,"None",IF(AL495&gt;=25,"Low",IF(AL495&gt;=1,"Medium", IF(AL495=0,"High")))))</f>
        <v>High</v>
      </c>
      <c r="AO495" t="str">
        <f>AM495</f>
        <v>None</v>
      </c>
      <c r="AP495" t="str">
        <f>AN495</f>
        <v>High</v>
      </c>
      <c r="AQ495" t="s">
        <v>79</v>
      </c>
      <c r="AT495" t="s">
        <v>69</v>
      </c>
      <c r="AU495" t="s">
        <v>69</v>
      </c>
      <c r="AX495" t="s">
        <v>69</v>
      </c>
      <c r="AY495" t="s">
        <v>69</v>
      </c>
    </row>
    <row r="496" spans="1:54" ht="62.25" customHeight="1">
      <c r="A496" t="s">
        <v>539</v>
      </c>
      <c r="B496">
        <v>1974</v>
      </c>
      <c r="C496" s="4" t="s">
        <v>173</v>
      </c>
      <c r="D496" t="s">
        <v>361</v>
      </c>
      <c r="E496">
        <v>39403844</v>
      </c>
      <c r="F496" t="s">
        <v>540</v>
      </c>
      <c r="G496" t="s">
        <v>540</v>
      </c>
      <c r="H496" s="4" t="s">
        <v>148</v>
      </c>
      <c r="I496" t="s">
        <v>435</v>
      </c>
      <c r="J496" t="s">
        <v>55</v>
      </c>
      <c r="K496" t="s">
        <v>308</v>
      </c>
      <c r="L496" t="s">
        <v>57</v>
      </c>
      <c r="M496">
        <v>15</v>
      </c>
      <c r="O496">
        <v>6.5</v>
      </c>
      <c r="P496" t="s">
        <v>79</v>
      </c>
      <c r="W496">
        <v>96</v>
      </c>
      <c r="X496" t="s">
        <v>83</v>
      </c>
      <c r="Y496">
        <v>4</v>
      </c>
      <c r="Z496" t="s">
        <v>71</v>
      </c>
      <c r="AA496" t="s">
        <v>71</v>
      </c>
      <c r="AB496" t="s">
        <v>121</v>
      </c>
      <c r="AD496">
        <v>2000</v>
      </c>
      <c r="AG496" t="s">
        <v>97</v>
      </c>
      <c r="AH496">
        <v>2000000</v>
      </c>
      <c r="AK496" t="s">
        <v>61</v>
      </c>
      <c r="AL496">
        <v>50</v>
      </c>
      <c r="AM496" t="str">
        <f>IF(ISBLANK(AL496),"",IF(AL496&gt;=75,"Severe",IF(AL496&gt;=25,"Significant",IF(AL496&gt;=1,"Some", IF(AL496=0,"None")))))</f>
        <v>Significant</v>
      </c>
      <c r="AN496" t="str">
        <f>IF(ISBLANK(AL496),"",IF(AL496&gt;=75,"None",IF(AL496&gt;=25,"Low",IF(AL496&gt;=1,"Medium", IF(AL496=0,"High")))))</f>
        <v>Low</v>
      </c>
      <c r="AO496" t="str">
        <f>AM496</f>
        <v>Significant</v>
      </c>
      <c r="AP496" t="str">
        <f>AN496</f>
        <v>Low</v>
      </c>
      <c r="AQ496" t="s">
        <v>79</v>
      </c>
      <c r="AR496" s="6" t="s">
        <v>541</v>
      </c>
      <c r="AX496" t="s">
        <v>69</v>
      </c>
      <c r="AY496" t="s">
        <v>69</v>
      </c>
      <c r="BB496" t="s">
        <v>542</v>
      </c>
    </row>
    <row r="497" spans="1:54">
      <c r="A497" t="s">
        <v>543</v>
      </c>
      <c r="B497">
        <v>1987</v>
      </c>
      <c r="C497" s="4" t="s">
        <v>49</v>
      </c>
      <c r="D497" s="4" t="s">
        <v>50</v>
      </c>
      <c r="E497">
        <v>10124364</v>
      </c>
      <c r="F497" t="s">
        <v>119</v>
      </c>
      <c r="G497" t="s">
        <v>351</v>
      </c>
      <c r="H497" s="4" t="s">
        <v>148</v>
      </c>
      <c r="I497" t="s">
        <v>149</v>
      </c>
      <c r="K497" t="s">
        <v>95</v>
      </c>
      <c r="L497" t="s">
        <v>57</v>
      </c>
      <c r="P497" t="s">
        <v>79</v>
      </c>
      <c r="Q497">
        <v>2</v>
      </c>
      <c r="V497">
        <f>Y497</f>
        <v>7</v>
      </c>
      <c r="W497">
        <v>7</v>
      </c>
      <c r="X497" t="s">
        <v>62</v>
      </c>
      <c r="Y497">
        <v>7</v>
      </c>
      <c r="Z497" t="s">
        <v>84</v>
      </c>
      <c r="AA497" t="s">
        <v>544</v>
      </c>
      <c r="AB497" t="s">
        <v>222</v>
      </c>
      <c r="AD497">
        <v>1</v>
      </c>
      <c r="AG497" t="s">
        <v>97</v>
      </c>
      <c r="AH497">
        <v>1000</v>
      </c>
      <c r="AK497" t="s">
        <v>61</v>
      </c>
      <c r="AM497" t="s">
        <v>65</v>
      </c>
      <c r="AN497" t="s">
        <v>66</v>
      </c>
      <c r="AO497" t="s">
        <v>65</v>
      </c>
      <c r="AP497" t="s">
        <v>66</v>
      </c>
      <c r="AQ497" t="s">
        <v>79</v>
      </c>
      <c r="AR497" s="5" t="s">
        <v>122</v>
      </c>
      <c r="BB497" t="s">
        <v>545</v>
      </c>
    </row>
    <row r="498" spans="1:54">
      <c r="A498" t="s">
        <v>543</v>
      </c>
      <c r="B498">
        <v>1987</v>
      </c>
      <c r="C498" s="4" t="s">
        <v>49</v>
      </c>
      <c r="D498" s="4" t="s">
        <v>50</v>
      </c>
      <c r="E498">
        <v>10124364</v>
      </c>
      <c r="F498" t="s">
        <v>119</v>
      </c>
      <c r="G498" t="s">
        <v>351</v>
      </c>
      <c r="H498" s="4" t="s">
        <v>148</v>
      </c>
      <c r="I498" t="s">
        <v>149</v>
      </c>
      <c r="K498" t="s">
        <v>95</v>
      </c>
      <c r="L498" t="s">
        <v>57</v>
      </c>
      <c r="P498" t="s">
        <v>79</v>
      </c>
      <c r="Q498">
        <v>2</v>
      </c>
      <c r="V498">
        <f>Y498</f>
        <v>7</v>
      </c>
      <c r="W498">
        <v>7</v>
      </c>
      <c r="X498" t="s">
        <v>62</v>
      </c>
      <c r="Y498">
        <v>7</v>
      </c>
      <c r="Z498" t="s">
        <v>84</v>
      </c>
      <c r="AA498" t="s">
        <v>544</v>
      </c>
      <c r="AB498" t="s">
        <v>222</v>
      </c>
      <c r="AD498">
        <v>10</v>
      </c>
      <c r="AG498" t="s">
        <v>97</v>
      </c>
      <c r="AH498">
        <v>10000</v>
      </c>
      <c r="AK498" t="s">
        <v>61</v>
      </c>
      <c r="AM498" t="s">
        <v>65</v>
      </c>
      <c r="AN498" t="s">
        <v>66</v>
      </c>
      <c r="AQ498" t="s">
        <v>79</v>
      </c>
      <c r="BB498" t="s">
        <v>545</v>
      </c>
    </row>
    <row r="499" spans="1:54">
      <c r="A499" t="s">
        <v>543</v>
      </c>
      <c r="B499">
        <v>1987</v>
      </c>
      <c r="C499" s="4" t="s">
        <v>49</v>
      </c>
      <c r="D499" s="4" t="s">
        <v>50</v>
      </c>
      <c r="E499">
        <v>10124364</v>
      </c>
      <c r="F499" t="s">
        <v>119</v>
      </c>
      <c r="G499" t="s">
        <v>351</v>
      </c>
      <c r="H499" s="4" t="s">
        <v>148</v>
      </c>
      <c r="I499" t="s">
        <v>149</v>
      </c>
      <c r="K499" t="s">
        <v>95</v>
      </c>
      <c r="L499" t="s">
        <v>57</v>
      </c>
      <c r="P499" t="s">
        <v>79</v>
      </c>
      <c r="Q499">
        <v>2</v>
      </c>
      <c r="V499">
        <f>Y499</f>
        <v>2</v>
      </c>
      <c r="W499">
        <v>2</v>
      </c>
      <c r="X499" t="s">
        <v>62</v>
      </c>
      <c r="Y499">
        <v>2</v>
      </c>
      <c r="Z499" t="s">
        <v>84</v>
      </c>
      <c r="AA499" t="s">
        <v>544</v>
      </c>
      <c r="AB499" t="s">
        <v>225</v>
      </c>
      <c r="AD499">
        <v>1</v>
      </c>
      <c r="AG499" t="s">
        <v>97</v>
      </c>
      <c r="AH499">
        <v>1000</v>
      </c>
      <c r="AK499" t="s">
        <v>61</v>
      </c>
      <c r="AM499" t="s">
        <v>65</v>
      </c>
      <c r="AN499" t="s">
        <v>66</v>
      </c>
      <c r="AQ499" t="s">
        <v>79</v>
      </c>
      <c r="BB499" t="s">
        <v>545</v>
      </c>
    </row>
    <row r="500" spans="1:54">
      <c r="A500" t="s">
        <v>543</v>
      </c>
      <c r="B500">
        <v>1987</v>
      </c>
      <c r="C500" s="4" t="s">
        <v>49</v>
      </c>
      <c r="D500" s="4" t="s">
        <v>50</v>
      </c>
      <c r="E500">
        <v>10124364</v>
      </c>
      <c r="F500" t="s">
        <v>119</v>
      </c>
      <c r="G500" t="s">
        <v>351</v>
      </c>
      <c r="H500" s="4" t="s">
        <v>148</v>
      </c>
      <c r="I500" t="s">
        <v>149</v>
      </c>
      <c r="K500" t="s">
        <v>95</v>
      </c>
      <c r="L500" t="s">
        <v>57</v>
      </c>
      <c r="P500" t="s">
        <v>79</v>
      </c>
      <c r="Q500">
        <v>2</v>
      </c>
      <c r="V500">
        <f>Y500</f>
        <v>0</v>
      </c>
      <c r="W500">
        <v>0</v>
      </c>
      <c r="X500" t="s">
        <v>62</v>
      </c>
      <c r="Y500">
        <v>0</v>
      </c>
      <c r="Z500" t="s">
        <v>84</v>
      </c>
      <c r="AA500" t="s">
        <v>544</v>
      </c>
      <c r="AB500" t="s">
        <v>225</v>
      </c>
      <c r="AD500">
        <v>1</v>
      </c>
      <c r="AG500" t="s">
        <v>97</v>
      </c>
      <c r="AH500">
        <v>1000</v>
      </c>
      <c r="AK500" t="s">
        <v>61</v>
      </c>
      <c r="AM500" t="s">
        <v>65</v>
      </c>
      <c r="AN500" t="s">
        <v>66</v>
      </c>
      <c r="AQ500" t="s">
        <v>79</v>
      </c>
      <c r="BB500" t="s">
        <v>545</v>
      </c>
    </row>
    <row r="501" spans="1:54">
      <c r="A501" t="s">
        <v>543</v>
      </c>
      <c r="B501">
        <v>1987</v>
      </c>
      <c r="C501" s="4" t="s">
        <v>49</v>
      </c>
      <c r="D501" s="4" t="s">
        <v>50</v>
      </c>
      <c r="E501">
        <v>10124364</v>
      </c>
      <c r="F501" t="s">
        <v>119</v>
      </c>
      <c r="G501" t="s">
        <v>351</v>
      </c>
      <c r="H501" s="4" t="s">
        <v>148</v>
      </c>
      <c r="I501" t="s">
        <v>149</v>
      </c>
      <c r="K501" t="s">
        <v>95</v>
      </c>
      <c r="L501" t="s">
        <v>57</v>
      </c>
      <c r="P501" t="s">
        <v>79</v>
      </c>
      <c r="Q501">
        <v>2</v>
      </c>
      <c r="V501">
        <f>Y501</f>
        <v>2</v>
      </c>
      <c r="W501">
        <v>2</v>
      </c>
      <c r="X501" t="s">
        <v>62</v>
      </c>
      <c r="Y501">
        <v>2</v>
      </c>
      <c r="Z501" t="s">
        <v>84</v>
      </c>
      <c r="AA501" t="s">
        <v>544</v>
      </c>
      <c r="AB501" t="s">
        <v>225</v>
      </c>
      <c r="AD501">
        <v>10</v>
      </c>
      <c r="AG501" t="s">
        <v>97</v>
      </c>
      <c r="AH501">
        <v>10000</v>
      </c>
      <c r="AK501" t="s">
        <v>61</v>
      </c>
      <c r="AM501" t="s">
        <v>65</v>
      </c>
      <c r="AN501" t="s">
        <v>66</v>
      </c>
      <c r="AQ501" t="s">
        <v>79</v>
      </c>
      <c r="BB501" t="s">
        <v>545</v>
      </c>
    </row>
    <row r="502" spans="1:54">
      <c r="A502" t="s">
        <v>543</v>
      </c>
      <c r="B502">
        <v>1987</v>
      </c>
      <c r="C502" s="4" t="s">
        <v>49</v>
      </c>
      <c r="D502" s="4" t="s">
        <v>50</v>
      </c>
      <c r="E502">
        <v>10124364</v>
      </c>
      <c r="F502" t="s">
        <v>119</v>
      </c>
      <c r="G502" t="s">
        <v>351</v>
      </c>
      <c r="H502" s="4" t="s">
        <v>148</v>
      </c>
      <c r="I502" t="s">
        <v>149</v>
      </c>
      <c r="K502" t="s">
        <v>95</v>
      </c>
      <c r="L502" t="s">
        <v>57</v>
      </c>
      <c r="P502" t="s">
        <v>79</v>
      </c>
      <c r="Q502">
        <v>2</v>
      </c>
      <c r="V502">
        <v>7</v>
      </c>
      <c r="W502">
        <v>0</v>
      </c>
      <c r="X502" t="s">
        <v>62</v>
      </c>
      <c r="Y502">
        <v>0</v>
      </c>
      <c r="Z502" t="s">
        <v>84</v>
      </c>
      <c r="AA502" t="s">
        <v>544</v>
      </c>
      <c r="AB502" t="s">
        <v>225</v>
      </c>
      <c r="AD502">
        <v>10</v>
      </c>
      <c r="AG502" t="s">
        <v>97</v>
      </c>
      <c r="AH502">
        <v>10000</v>
      </c>
      <c r="AK502" t="s">
        <v>61</v>
      </c>
      <c r="AM502" t="s">
        <v>65</v>
      </c>
      <c r="AN502" t="s">
        <v>66</v>
      </c>
      <c r="AQ502" t="s">
        <v>79</v>
      </c>
      <c r="BB502" t="s">
        <v>545</v>
      </c>
    </row>
    <row r="503" spans="1:54">
      <c r="A503" t="s">
        <v>543</v>
      </c>
      <c r="B503">
        <v>1987</v>
      </c>
      <c r="C503" s="4" t="s">
        <v>49</v>
      </c>
      <c r="D503" s="4" t="s">
        <v>50</v>
      </c>
      <c r="E503">
        <v>10124364</v>
      </c>
      <c r="F503" t="s">
        <v>119</v>
      </c>
      <c r="G503" t="s">
        <v>351</v>
      </c>
      <c r="H503" s="4" t="s">
        <v>148</v>
      </c>
      <c r="I503" t="s">
        <v>149</v>
      </c>
      <c r="K503" t="s">
        <v>78</v>
      </c>
      <c r="L503" t="s">
        <v>57</v>
      </c>
      <c r="P503" t="s">
        <v>79</v>
      </c>
      <c r="Q503">
        <v>6</v>
      </c>
      <c r="V503">
        <f>Y503</f>
        <v>0.16669999999999999</v>
      </c>
      <c r="W503">
        <v>4</v>
      </c>
      <c r="X503" t="s">
        <v>83</v>
      </c>
      <c r="Y503">
        <v>0.16669999999999999</v>
      </c>
      <c r="Z503" t="s">
        <v>84</v>
      </c>
      <c r="AA503" t="s">
        <v>544</v>
      </c>
      <c r="AB503" t="s">
        <v>225</v>
      </c>
      <c r="AD503">
        <v>10</v>
      </c>
      <c r="AG503" t="s">
        <v>97</v>
      </c>
      <c r="AH503">
        <v>10000</v>
      </c>
      <c r="AK503" t="s">
        <v>61</v>
      </c>
      <c r="AM503" t="s">
        <v>65</v>
      </c>
      <c r="AN503" t="s">
        <v>66</v>
      </c>
      <c r="AQ503" t="s">
        <v>79</v>
      </c>
      <c r="BB503" t="s">
        <v>545</v>
      </c>
    </row>
    <row r="504" spans="1:54">
      <c r="A504" t="s">
        <v>543</v>
      </c>
      <c r="B504">
        <v>1987</v>
      </c>
      <c r="C504" s="4" t="s">
        <v>49</v>
      </c>
      <c r="D504" s="4" t="s">
        <v>50</v>
      </c>
      <c r="E504">
        <v>10124364</v>
      </c>
      <c r="F504" t="s">
        <v>119</v>
      </c>
      <c r="G504" t="s">
        <v>351</v>
      </c>
      <c r="H504" s="4" t="s">
        <v>148</v>
      </c>
      <c r="I504" t="s">
        <v>149</v>
      </c>
      <c r="K504" t="s">
        <v>95</v>
      </c>
      <c r="L504" t="s">
        <v>57</v>
      </c>
      <c r="P504" t="s">
        <v>79</v>
      </c>
      <c r="Q504">
        <v>2</v>
      </c>
      <c r="V504">
        <f>Y504</f>
        <v>2</v>
      </c>
      <c r="W504">
        <v>2</v>
      </c>
      <c r="X504" t="s">
        <v>62</v>
      </c>
      <c r="Y504">
        <v>2</v>
      </c>
      <c r="Z504" t="s">
        <v>84</v>
      </c>
      <c r="AA504" t="s">
        <v>544</v>
      </c>
      <c r="AB504" t="s">
        <v>225</v>
      </c>
      <c r="AD504">
        <v>0.1</v>
      </c>
      <c r="AG504" t="s">
        <v>97</v>
      </c>
      <c r="AH504">
        <v>100</v>
      </c>
      <c r="AK504" t="s">
        <v>61</v>
      </c>
      <c r="AM504" t="s">
        <v>65</v>
      </c>
      <c r="AN504" t="s">
        <v>66</v>
      </c>
      <c r="AQ504" t="s">
        <v>79</v>
      </c>
      <c r="BB504" t="s">
        <v>545</v>
      </c>
    </row>
    <row r="505" spans="1:54">
      <c r="A505" t="s">
        <v>543</v>
      </c>
      <c r="B505">
        <v>1987</v>
      </c>
      <c r="C505" s="4" t="s">
        <v>49</v>
      </c>
      <c r="D505" s="4" t="s">
        <v>50</v>
      </c>
      <c r="E505">
        <v>10124364</v>
      </c>
      <c r="F505" t="s">
        <v>119</v>
      </c>
      <c r="G505" t="s">
        <v>351</v>
      </c>
      <c r="H505" s="4" t="s">
        <v>148</v>
      </c>
      <c r="I505" t="s">
        <v>149</v>
      </c>
      <c r="K505" t="s">
        <v>95</v>
      </c>
      <c r="L505" t="s">
        <v>57</v>
      </c>
      <c r="P505" t="s">
        <v>79</v>
      </c>
      <c r="Q505">
        <v>2</v>
      </c>
      <c r="V505">
        <f>Y505</f>
        <v>7</v>
      </c>
      <c r="W505">
        <v>7</v>
      </c>
      <c r="X505" t="s">
        <v>62</v>
      </c>
      <c r="Y505">
        <v>7</v>
      </c>
      <c r="Z505" t="s">
        <v>84</v>
      </c>
      <c r="AA505" t="s">
        <v>544</v>
      </c>
      <c r="AB505" t="s">
        <v>225</v>
      </c>
      <c r="AD505">
        <v>0.1</v>
      </c>
      <c r="AG505" t="s">
        <v>97</v>
      </c>
      <c r="AH505">
        <v>100</v>
      </c>
      <c r="AK505" t="s">
        <v>61</v>
      </c>
      <c r="AM505" t="s">
        <v>65</v>
      </c>
      <c r="AN505" t="s">
        <v>66</v>
      </c>
      <c r="AQ505" t="s">
        <v>79</v>
      </c>
      <c r="BB505" t="s">
        <v>545</v>
      </c>
    </row>
    <row r="506" spans="1:54">
      <c r="A506" t="s">
        <v>543</v>
      </c>
      <c r="B506">
        <v>1987</v>
      </c>
      <c r="C506" s="4" t="s">
        <v>49</v>
      </c>
      <c r="D506" s="4" t="s">
        <v>50</v>
      </c>
      <c r="E506">
        <v>10124364</v>
      </c>
      <c r="F506" t="s">
        <v>119</v>
      </c>
      <c r="G506" t="s">
        <v>351</v>
      </c>
      <c r="H506" s="4" t="s">
        <v>148</v>
      </c>
      <c r="I506" t="s">
        <v>149</v>
      </c>
      <c r="K506" t="s">
        <v>95</v>
      </c>
      <c r="L506" t="s">
        <v>57</v>
      </c>
      <c r="P506" t="s">
        <v>79</v>
      </c>
      <c r="Q506">
        <v>2</v>
      </c>
      <c r="V506">
        <v>7</v>
      </c>
      <c r="W506">
        <v>0</v>
      </c>
      <c r="X506" t="s">
        <v>62</v>
      </c>
      <c r="Y506">
        <v>0</v>
      </c>
      <c r="Z506" t="s">
        <v>84</v>
      </c>
      <c r="AA506" t="s">
        <v>544</v>
      </c>
      <c r="AB506" t="s">
        <v>225</v>
      </c>
      <c r="AD506">
        <v>0.1</v>
      </c>
      <c r="AG506" t="s">
        <v>97</v>
      </c>
      <c r="AH506">
        <v>100</v>
      </c>
      <c r="AK506" t="s">
        <v>61</v>
      </c>
      <c r="AM506" t="s">
        <v>65</v>
      </c>
      <c r="AN506" t="s">
        <v>66</v>
      </c>
      <c r="AQ506" t="s">
        <v>79</v>
      </c>
      <c r="BB506" t="s">
        <v>545</v>
      </c>
    </row>
    <row r="507" spans="1:54">
      <c r="A507" t="s">
        <v>543</v>
      </c>
      <c r="B507">
        <v>1987</v>
      </c>
      <c r="C507" s="4" t="s">
        <v>49</v>
      </c>
      <c r="D507" s="4" t="s">
        <v>50</v>
      </c>
      <c r="E507">
        <v>7758987</v>
      </c>
      <c r="F507" t="s">
        <v>51</v>
      </c>
      <c r="G507" t="s">
        <v>359</v>
      </c>
      <c r="H507" s="4" t="s">
        <v>148</v>
      </c>
      <c r="I507" t="s">
        <v>149</v>
      </c>
      <c r="K507" t="s">
        <v>78</v>
      </c>
      <c r="L507" t="s">
        <v>57</v>
      </c>
      <c r="P507" t="s">
        <v>79</v>
      </c>
      <c r="Q507">
        <v>6</v>
      </c>
      <c r="V507">
        <v>0.16669999999999999</v>
      </c>
      <c r="W507">
        <v>4</v>
      </c>
      <c r="X507" t="s">
        <v>83</v>
      </c>
      <c r="Y507">
        <v>0.16669999999999999</v>
      </c>
      <c r="Z507" t="s">
        <v>84</v>
      </c>
      <c r="AA507" t="s">
        <v>544</v>
      </c>
      <c r="AB507" t="s">
        <v>135</v>
      </c>
      <c r="AE507">
        <v>0.02</v>
      </c>
      <c r="AF507">
        <v>0.05</v>
      </c>
      <c r="AG507" t="s">
        <v>97</v>
      </c>
      <c r="AI507">
        <v>20</v>
      </c>
      <c r="AJ507">
        <v>50</v>
      </c>
      <c r="AK507" t="s">
        <v>61</v>
      </c>
      <c r="AM507" t="s">
        <v>65</v>
      </c>
      <c r="AN507" t="s">
        <v>66</v>
      </c>
      <c r="AQ507" t="s">
        <v>79</v>
      </c>
      <c r="BB507" t="s">
        <v>545</v>
      </c>
    </row>
    <row r="508" spans="1:54">
      <c r="A508" t="s">
        <v>543</v>
      </c>
      <c r="B508">
        <v>1987</v>
      </c>
      <c r="C508" s="4" t="s">
        <v>49</v>
      </c>
      <c r="D508" s="4" t="s">
        <v>50</v>
      </c>
      <c r="E508">
        <v>7758987</v>
      </c>
      <c r="F508" t="s">
        <v>51</v>
      </c>
      <c r="G508" t="s">
        <v>359</v>
      </c>
      <c r="H508" s="4" t="s">
        <v>148</v>
      </c>
      <c r="I508" t="s">
        <v>149</v>
      </c>
      <c r="K508" t="s">
        <v>95</v>
      </c>
      <c r="L508" t="s">
        <v>57</v>
      </c>
      <c r="P508" t="s">
        <v>79</v>
      </c>
      <c r="Q508">
        <v>2</v>
      </c>
      <c r="V508">
        <v>7</v>
      </c>
      <c r="W508">
        <v>7</v>
      </c>
      <c r="X508" t="s">
        <v>62</v>
      </c>
      <c r="Y508">
        <v>7</v>
      </c>
      <c r="Z508" t="s">
        <v>84</v>
      </c>
      <c r="AA508" t="s">
        <v>544</v>
      </c>
      <c r="AB508" t="s">
        <v>222</v>
      </c>
      <c r="AD508">
        <v>0.05</v>
      </c>
      <c r="AG508" t="s">
        <v>97</v>
      </c>
      <c r="AH508">
        <v>50</v>
      </c>
      <c r="AK508" t="s">
        <v>61</v>
      </c>
      <c r="AM508" t="s">
        <v>65</v>
      </c>
      <c r="AN508" t="s">
        <v>66</v>
      </c>
      <c r="AQ508" t="s">
        <v>79</v>
      </c>
      <c r="BB508" t="s">
        <v>545</v>
      </c>
    </row>
    <row r="509" spans="1:54">
      <c r="A509" t="s">
        <v>543</v>
      </c>
      <c r="B509">
        <v>1987</v>
      </c>
      <c r="C509" s="4" t="s">
        <v>49</v>
      </c>
      <c r="D509" s="4" t="s">
        <v>50</v>
      </c>
      <c r="E509">
        <v>7758987</v>
      </c>
      <c r="F509" t="s">
        <v>51</v>
      </c>
      <c r="G509" t="s">
        <v>359</v>
      </c>
      <c r="H509" s="4" t="s">
        <v>148</v>
      </c>
      <c r="I509" t="s">
        <v>149</v>
      </c>
      <c r="K509" t="s">
        <v>78</v>
      </c>
      <c r="L509" t="s">
        <v>57</v>
      </c>
      <c r="P509" t="s">
        <v>79</v>
      </c>
      <c r="Q509">
        <v>6</v>
      </c>
      <c r="V509">
        <v>0.16669999999999999</v>
      </c>
      <c r="W509">
        <v>4</v>
      </c>
      <c r="X509" t="s">
        <v>83</v>
      </c>
      <c r="Y509">
        <v>0.16669999999999999</v>
      </c>
      <c r="Z509" t="s">
        <v>84</v>
      </c>
      <c r="AA509" t="s">
        <v>544</v>
      </c>
      <c r="AB509" t="s">
        <v>222</v>
      </c>
      <c r="AD509">
        <v>0.02</v>
      </c>
      <c r="AG509" t="s">
        <v>97</v>
      </c>
      <c r="AH509">
        <v>20</v>
      </c>
      <c r="AK509" t="s">
        <v>61</v>
      </c>
      <c r="AM509" t="s">
        <v>65</v>
      </c>
      <c r="AN509" t="s">
        <v>66</v>
      </c>
      <c r="AQ509" t="s">
        <v>79</v>
      </c>
      <c r="BB509" t="s">
        <v>545</v>
      </c>
    </row>
    <row r="510" spans="1:54">
      <c r="A510" t="s">
        <v>543</v>
      </c>
      <c r="B510">
        <v>1987</v>
      </c>
      <c r="C510" s="4" t="s">
        <v>49</v>
      </c>
      <c r="D510" s="4" t="s">
        <v>50</v>
      </c>
      <c r="E510">
        <v>7758987</v>
      </c>
      <c r="F510" t="s">
        <v>51</v>
      </c>
      <c r="G510" t="s">
        <v>359</v>
      </c>
      <c r="H510" s="4" t="s">
        <v>148</v>
      </c>
      <c r="I510" t="s">
        <v>149</v>
      </c>
      <c r="K510" t="s">
        <v>95</v>
      </c>
      <c r="L510" t="s">
        <v>57</v>
      </c>
      <c r="P510" t="s">
        <v>79</v>
      </c>
      <c r="Q510">
        <v>2</v>
      </c>
      <c r="V510">
        <v>7</v>
      </c>
      <c r="W510">
        <v>0</v>
      </c>
      <c r="X510" t="s">
        <v>62</v>
      </c>
      <c r="Y510">
        <v>0</v>
      </c>
      <c r="Z510" t="s">
        <v>84</v>
      </c>
      <c r="AA510" t="s">
        <v>544</v>
      </c>
      <c r="AB510" t="s">
        <v>222</v>
      </c>
      <c r="AD510">
        <v>0.05</v>
      </c>
      <c r="AG510" t="s">
        <v>97</v>
      </c>
      <c r="AH510">
        <v>50</v>
      </c>
      <c r="AK510" t="s">
        <v>61</v>
      </c>
      <c r="AM510" t="s">
        <v>65</v>
      </c>
      <c r="AN510" t="s">
        <v>66</v>
      </c>
      <c r="AQ510" t="s">
        <v>79</v>
      </c>
      <c r="BB510" t="s">
        <v>545</v>
      </c>
    </row>
    <row r="511" spans="1:54">
      <c r="A511" t="s">
        <v>543</v>
      </c>
      <c r="B511">
        <v>1987</v>
      </c>
      <c r="C511" s="4" t="s">
        <v>49</v>
      </c>
      <c r="D511" s="4" t="s">
        <v>50</v>
      </c>
      <c r="E511">
        <v>7758987</v>
      </c>
      <c r="F511" t="s">
        <v>51</v>
      </c>
      <c r="G511" t="s">
        <v>359</v>
      </c>
      <c r="H511" s="4" t="s">
        <v>148</v>
      </c>
      <c r="I511" t="s">
        <v>149</v>
      </c>
      <c r="K511" t="s">
        <v>95</v>
      </c>
      <c r="L511" t="s">
        <v>57</v>
      </c>
      <c r="P511" t="s">
        <v>79</v>
      </c>
      <c r="Q511">
        <v>2</v>
      </c>
      <c r="V511">
        <v>7</v>
      </c>
      <c r="W511">
        <v>2</v>
      </c>
      <c r="X511" t="s">
        <v>62</v>
      </c>
      <c r="Y511">
        <v>2</v>
      </c>
      <c r="Z511" t="s">
        <v>84</v>
      </c>
      <c r="AA511" t="s">
        <v>544</v>
      </c>
      <c r="AB511" t="s">
        <v>222</v>
      </c>
      <c r="AD511">
        <v>0.05</v>
      </c>
      <c r="AG511" t="s">
        <v>97</v>
      </c>
      <c r="AH511">
        <v>50</v>
      </c>
      <c r="AK511" t="s">
        <v>61</v>
      </c>
      <c r="AM511" t="s">
        <v>65</v>
      </c>
      <c r="AN511" t="s">
        <v>66</v>
      </c>
      <c r="AQ511" t="s">
        <v>79</v>
      </c>
      <c r="BB511" t="s">
        <v>545</v>
      </c>
    </row>
    <row r="512" spans="1:54">
      <c r="A512" t="s">
        <v>543</v>
      </c>
      <c r="B512">
        <v>1987</v>
      </c>
      <c r="C512" s="4" t="s">
        <v>49</v>
      </c>
      <c r="D512" s="4" t="s">
        <v>50</v>
      </c>
      <c r="E512">
        <v>7758987</v>
      </c>
      <c r="F512" t="s">
        <v>51</v>
      </c>
      <c r="G512" t="s">
        <v>359</v>
      </c>
      <c r="H512" s="4" t="s">
        <v>148</v>
      </c>
      <c r="I512" t="s">
        <v>149</v>
      </c>
      <c r="K512" t="s">
        <v>78</v>
      </c>
      <c r="L512" t="s">
        <v>57</v>
      </c>
      <c r="P512" t="s">
        <v>79</v>
      </c>
      <c r="Q512">
        <v>6</v>
      </c>
      <c r="V512">
        <v>0.16669999999999999</v>
      </c>
      <c r="W512">
        <v>4</v>
      </c>
      <c r="X512" t="s">
        <v>83</v>
      </c>
      <c r="Y512">
        <v>0.16669999999999999</v>
      </c>
      <c r="Z512" t="s">
        <v>84</v>
      </c>
      <c r="AA512" t="s">
        <v>544</v>
      </c>
      <c r="AB512" t="s">
        <v>225</v>
      </c>
      <c r="AD512">
        <v>0.01</v>
      </c>
      <c r="AG512" t="s">
        <v>97</v>
      </c>
      <c r="AH512">
        <v>10</v>
      </c>
      <c r="AK512" t="s">
        <v>61</v>
      </c>
      <c r="AM512" t="s">
        <v>65</v>
      </c>
      <c r="AN512" t="s">
        <v>66</v>
      </c>
      <c r="AQ512" t="s">
        <v>79</v>
      </c>
      <c r="BB512" t="s">
        <v>545</v>
      </c>
    </row>
    <row r="513" spans="1:54">
      <c r="A513" t="s">
        <v>543</v>
      </c>
      <c r="B513">
        <v>1987</v>
      </c>
      <c r="C513" s="4" t="s">
        <v>49</v>
      </c>
      <c r="D513" s="4" t="s">
        <v>50</v>
      </c>
      <c r="E513">
        <v>7758987</v>
      </c>
      <c r="F513" t="s">
        <v>51</v>
      </c>
      <c r="G513" t="s">
        <v>359</v>
      </c>
      <c r="H513" s="4" t="s">
        <v>148</v>
      </c>
      <c r="I513" t="s">
        <v>149</v>
      </c>
      <c r="K513" t="s">
        <v>78</v>
      </c>
      <c r="L513" t="s">
        <v>57</v>
      </c>
      <c r="P513" t="s">
        <v>79</v>
      </c>
      <c r="Q513">
        <v>6</v>
      </c>
      <c r="V513">
        <v>0.16669999999999999</v>
      </c>
      <c r="W513">
        <v>4</v>
      </c>
      <c r="X513" t="s">
        <v>83</v>
      </c>
      <c r="Y513">
        <v>0.16669999999999999</v>
      </c>
      <c r="Z513" t="s">
        <v>84</v>
      </c>
      <c r="AA513" t="s">
        <v>546</v>
      </c>
      <c r="AB513" t="s">
        <v>225</v>
      </c>
      <c r="AD513">
        <v>0.3</v>
      </c>
      <c r="AG513" t="s">
        <v>97</v>
      </c>
      <c r="AH513">
        <v>300</v>
      </c>
      <c r="AK513" t="s">
        <v>61</v>
      </c>
      <c r="AM513" t="s">
        <v>65</v>
      </c>
      <c r="AN513" t="s">
        <v>66</v>
      </c>
      <c r="AQ513" t="s">
        <v>79</v>
      </c>
      <c r="BB513" t="s">
        <v>545</v>
      </c>
    </row>
    <row r="514" spans="1:54">
      <c r="A514" t="s">
        <v>543</v>
      </c>
      <c r="B514">
        <v>1987</v>
      </c>
      <c r="C514" s="4" t="s">
        <v>49</v>
      </c>
      <c r="D514" s="4" t="s">
        <v>50</v>
      </c>
      <c r="E514">
        <v>7758987</v>
      </c>
      <c r="F514" t="s">
        <v>51</v>
      </c>
      <c r="G514" t="s">
        <v>359</v>
      </c>
      <c r="H514" s="4" t="s">
        <v>148</v>
      </c>
      <c r="I514" t="s">
        <v>149</v>
      </c>
      <c r="K514" t="s">
        <v>78</v>
      </c>
      <c r="L514" t="s">
        <v>57</v>
      </c>
      <c r="P514" t="s">
        <v>79</v>
      </c>
      <c r="Q514">
        <v>2</v>
      </c>
      <c r="V514">
        <v>0.25</v>
      </c>
      <c r="W514">
        <v>6</v>
      </c>
      <c r="X514" t="s">
        <v>83</v>
      </c>
      <c r="Y514">
        <v>0.25</v>
      </c>
      <c r="Z514" t="s">
        <v>84</v>
      </c>
      <c r="AA514" t="s">
        <v>544</v>
      </c>
      <c r="AD514">
        <v>0.1</v>
      </c>
      <c r="AG514" t="s">
        <v>97</v>
      </c>
      <c r="AH514">
        <v>100</v>
      </c>
      <c r="AK514" t="s">
        <v>61</v>
      </c>
      <c r="AM514" t="s">
        <v>65</v>
      </c>
      <c r="AN514" t="s">
        <v>66</v>
      </c>
      <c r="AQ514" t="s">
        <v>79</v>
      </c>
      <c r="BB514" t="s">
        <v>545</v>
      </c>
    </row>
    <row r="515" spans="1:54">
      <c r="A515" t="s">
        <v>543</v>
      </c>
      <c r="B515">
        <v>1987</v>
      </c>
      <c r="C515" s="4" t="s">
        <v>49</v>
      </c>
      <c r="D515" s="4" t="s">
        <v>50</v>
      </c>
      <c r="E515">
        <v>7758987</v>
      </c>
      <c r="F515" t="s">
        <v>51</v>
      </c>
      <c r="G515" t="s">
        <v>359</v>
      </c>
      <c r="H515" s="4" t="s">
        <v>148</v>
      </c>
      <c r="I515" t="s">
        <v>149</v>
      </c>
      <c r="K515" t="s">
        <v>78</v>
      </c>
      <c r="L515" t="s">
        <v>57</v>
      </c>
      <c r="P515" t="s">
        <v>79</v>
      </c>
      <c r="Q515">
        <v>2</v>
      </c>
      <c r="V515">
        <v>0.25</v>
      </c>
      <c r="W515">
        <v>6</v>
      </c>
      <c r="X515" t="s">
        <v>83</v>
      </c>
      <c r="Y515">
        <v>0.25</v>
      </c>
      <c r="Z515" t="s">
        <v>84</v>
      </c>
      <c r="AA515" t="s">
        <v>544</v>
      </c>
      <c r="AD515">
        <v>0.1</v>
      </c>
      <c r="AG515" t="s">
        <v>97</v>
      </c>
      <c r="AH515">
        <v>100</v>
      </c>
      <c r="AK515" t="s">
        <v>61</v>
      </c>
      <c r="AM515" t="s">
        <v>65</v>
      </c>
      <c r="AN515" t="s">
        <v>66</v>
      </c>
      <c r="AQ515" t="s">
        <v>79</v>
      </c>
      <c r="BB515" t="s">
        <v>545</v>
      </c>
    </row>
    <row r="516" spans="1:54">
      <c r="A516" t="s">
        <v>543</v>
      </c>
      <c r="B516">
        <v>1987</v>
      </c>
      <c r="C516" s="4" t="s">
        <v>49</v>
      </c>
      <c r="D516" s="4" t="s">
        <v>50</v>
      </c>
      <c r="E516">
        <v>7758987</v>
      </c>
      <c r="F516" t="s">
        <v>51</v>
      </c>
      <c r="G516" t="s">
        <v>359</v>
      </c>
      <c r="H516" s="4" t="s">
        <v>148</v>
      </c>
      <c r="I516" t="s">
        <v>149</v>
      </c>
      <c r="K516" t="s">
        <v>95</v>
      </c>
      <c r="L516" t="s">
        <v>57</v>
      </c>
      <c r="P516" t="s">
        <v>79</v>
      </c>
      <c r="Q516">
        <v>4</v>
      </c>
      <c r="V516">
        <v>12</v>
      </c>
      <c r="W516">
        <v>10</v>
      </c>
      <c r="X516" t="s">
        <v>62</v>
      </c>
      <c r="Y516">
        <v>10</v>
      </c>
      <c r="Z516" t="s">
        <v>71</v>
      </c>
      <c r="AA516" t="s">
        <v>71</v>
      </c>
      <c r="AB516" t="s">
        <v>121</v>
      </c>
      <c r="AE516">
        <v>0.01</v>
      </c>
      <c r="AF516">
        <v>1</v>
      </c>
      <c r="AG516" t="s">
        <v>97</v>
      </c>
      <c r="AI516">
        <v>10</v>
      </c>
      <c r="AJ516">
        <v>1000</v>
      </c>
      <c r="AK516" t="s">
        <v>61</v>
      </c>
      <c r="AL516">
        <v>50</v>
      </c>
      <c r="AM516" t="str">
        <f>IF(ISBLANK(AL516),"",IF(AL516&gt;=75,"Severe",IF(AL516&gt;=25,"Significant",IF(AL516&gt;=1,"Some", IF(AL516=0,"None")))))</f>
        <v>Significant</v>
      </c>
      <c r="AN516" t="str">
        <f>IF(ISBLANK(AL516),"",IF(AL516&gt;=75,"None",IF(AL516&gt;=25,"Low",IF(AL516&gt;=1,"Medium", IF(AL516=0,"High")))))</f>
        <v>Low</v>
      </c>
      <c r="AQ516" t="s">
        <v>79</v>
      </c>
      <c r="BB516" t="s">
        <v>545</v>
      </c>
    </row>
    <row r="517" spans="1:54">
      <c r="A517" t="s">
        <v>543</v>
      </c>
      <c r="B517">
        <v>1987</v>
      </c>
      <c r="C517" s="4" t="s">
        <v>49</v>
      </c>
      <c r="D517" s="4" t="s">
        <v>50</v>
      </c>
      <c r="E517">
        <v>7758987</v>
      </c>
      <c r="F517" t="s">
        <v>51</v>
      </c>
      <c r="G517" t="s">
        <v>359</v>
      </c>
      <c r="H517" s="4" t="s">
        <v>148</v>
      </c>
      <c r="I517" t="s">
        <v>149</v>
      </c>
      <c r="K517" t="s">
        <v>95</v>
      </c>
      <c r="L517" t="s">
        <v>57</v>
      </c>
      <c r="P517" t="s">
        <v>79</v>
      </c>
      <c r="Q517">
        <v>4</v>
      </c>
      <c r="V517">
        <v>12</v>
      </c>
      <c r="W517" t="s">
        <v>547</v>
      </c>
      <c r="X517" t="s">
        <v>62</v>
      </c>
      <c r="Y517" t="s">
        <v>547</v>
      </c>
      <c r="Z517" t="s">
        <v>71</v>
      </c>
      <c r="AA517" t="s">
        <v>71</v>
      </c>
      <c r="AB517" t="s">
        <v>90</v>
      </c>
      <c r="AD517">
        <v>0.1</v>
      </c>
      <c r="AG517" t="s">
        <v>97</v>
      </c>
      <c r="AH517">
        <v>100</v>
      </c>
      <c r="AK517" t="s">
        <v>61</v>
      </c>
      <c r="AL517">
        <v>50</v>
      </c>
      <c r="AM517" t="str">
        <f>IF(ISBLANK(AL517),"",IF(AL517&gt;=75,"Severe",IF(AL517&gt;=25,"Significant",IF(AL517&gt;=1,"Some", IF(AL517=0,"None")))))</f>
        <v>Significant</v>
      </c>
      <c r="AN517" t="str">
        <f>IF(ISBLANK(AL517),"",IF(AL517&gt;=75,"None",IF(AL517&gt;=25,"Low",IF(AL517&gt;=1,"Medium", IF(AL517=0,"High")))))</f>
        <v>Low</v>
      </c>
      <c r="AQ517" t="s">
        <v>79</v>
      </c>
      <c r="BB517" t="s">
        <v>545</v>
      </c>
    </row>
    <row r="518" spans="1:54">
      <c r="A518" t="s">
        <v>543</v>
      </c>
      <c r="B518">
        <v>1987</v>
      </c>
      <c r="C518" s="4" t="s">
        <v>49</v>
      </c>
      <c r="D518" s="4" t="s">
        <v>50</v>
      </c>
      <c r="E518">
        <v>7758987</v>
      </c>
      <c r="F518" t="s">
        <v>51</v>
      </c>
      <c r="G518" t="s">
        <v>359</v>
      </c>
      <c r="H518" s="4" t="s">
        <v>148</v>
      </c>
      <c r="I518" t="s">
        <v>149</v>
      </c>
      <c r="K518" t="s">
        <v>95</v>
      </c>
      <c r="L518" t="s">
        <v>57</v>
      </c>
      <c r="P518" t="s">
        <v>79</v>
      </c>
      <c r="Q518">
        <v>4</v>
      </c>
      <c r="V518">
        <v>12</v>
      </c>
      <c r="W518" t="s">
        <v>547</v>
      </c>
      <c r="X518" t="s">
        <v>62</v>
      </c>
      <c r="Y518" t="s">
        <v>547</v>
      </c>
      <c r="Z518" t="s">
        <v>71</v>
      </c>
      <c r="AA518" t="s">
        <v>71</v>
      </c>
      <c r="AB518" t="s">
        <v>90</v>
      </c>
      <c r="AD518">
        <v>1</v>
      </c>
      <c r="AG518" t="s">
        <v>97</v>
      </c>
      <c r="AH518">
        <v>1000</v>
      </c>
      <c r="AK518" t="s">
        <v>61</v>
      </c>
      <c r="AL518">
        <v>50</v>
      </c>
      <c r="AM518" t="str">
        <f>IF(ISBLANK(AL518),"",IF(AL518&gt;=75,"Severe",IF(AL518&gt;=25,"Significant",IF(AL518&gt;=1,"Some", IF(AL518=0,"None")))))</f>
        <v>Significant</v>
      </c>
      <c r="AN518" t="str">
        <f>IF(ISBLANK(AL518),"",IF(AL518&gt;=75,"None",IF(AL518&gt;=25,"Low",IF(AL518&gt;=1,"Medium", IF(AL518=0,"High")))))</f>
        <v>Low</v>
      </c>
      <c r="AQ518" t="s">
        <v>79</v>
      </c>
      <c r="BB518" t="s">
        <v>545</v>
      </c>
    </row>
    <row r="519" spans="1:54">
      <c r="A519" t="s">
        <v>543</v>
      </c>
      <c r="B519">
        <v>1987</v>
      </c>
      <c r="C519" s="4" t="s">
        <v>49</v>
      </c>
      <c r="D519" s="4" t="s">
        <v>50</v>
      </c>
      <c r="E519">
        <v>7758987</v>
      </c>
      <c r="F519" t="s">
        <v>51</v>
      </c>
      <c r="G519" t="s">
        <v>359</v>
      </c>
      <c r="H519" s="4" t="s">
        <v>148</v>
      </c>
      <c r="I519" t="s">
        <v>149</v>
      </c>
      <c r="K519" t="s">
        <v>95</v>
      </c>
      <c r="L519" t="s">
        <v>57</v>
      </c>
      <c r="P519" t="s">
        <v>79</v>
      </c>
      <c r="Q519">
        <v>3</v>
      </c>
      <c r="V519">
        <v>12</v>
      </c>
      <c r="W519">
        <v>6</v>
      </c>
      <c r="X519" t="s">
        <v>62</v>
      </c>
      <c r="Y519">
        <v>6</v>
      </c>
      <c r="Z519" t="s">
        <v>71</v>
      </c>
      <c r="AA519" t="s">
        <v>71</v>
      </c>
      <c r="AB519" t="s">
        <v>163</v>
      </c>
      <c r="AD519">
        <v>0.1</v>
      </c>
      <c r="AG519" t="s">
        <v>97</v>
      </c>
      <c r="AH519">
        <v>100</v>
      </c>
      <c r="AK519" t="s">
        <v>61</v>
      </c>
      <c r="AL519">
        <v>100</v>
      </c>
      <c r="AM519" t="str">
        <f>IF(ISBLANK(AL519),"",IF(AL519&gt;=75,"Severe",IF(AL519&gt;=25,"Significant",IF(AL519&gt;=1,"Some", IF(AL519=0,"None")))))</f>
        <v>Severe</v>
      </c>
      <c r="AN519" t="str">
        <f>IF(ISBLANK(AL519),"",IF(AL519&gt;=75,"None",IF(AL519&gt;=25,"Low",IF(AL519&gt;=1,"Medium", IF(AL519=0,"High")))))</f>
        <v>None</v>
      </c>
      <c r="AO519" t="str">
        <f>AM519</f>
        <v>Severe</v>
      </c>
      <c r="AP519" t="str">
        <f>AN519</f>
        <v>None</v>
      </c>
      <c r="AQ519" t="s">
        <v>79</v>
      </c>
      <c r="BB519" t="s">
        <v>545</v>
      </c>
    </row>
    <row r="520" spans="1:54">
      <c r="A520" t="s">
        <v>543</v>
      </c>
      <c r="B520">
        <v>1987</v>
      </c>
      <c r="C520" s="4" t="s">
        <v>49</v>
      </c>
      <c r="D520" s="4" t="s">
        <v>50</v>
      </c>
      <c r="E520">
        <v>7758987</v>
      </c>
      <c r="F520" t="s">
        <v>51</v>
      </c>
      <c r="G520" t="s">
        <v>359</v>
      </c>
      <c r="H520" s="4" t="s">
        <v>148</v>
      </c>
      <c r="I520" t="s">
        <v>149</v>
      </c>
      <c r="K520" t="s">
        <v>548</v>
      </c>
      <c r="L520" t="s">
        <v>57</v>
      </c>
      <c r="P520" t="s">
        <v>79</v>
      </c>
      <c r="Q520">
        <v>2</v>
      </c>
      <c r="V520">
        <v>30</v>
      </c>
      <c r="W520" t="s">
        <v>549</v>
      </c>
      <c r="X520" t="s">
        <v>62</v>
      </c>
      <c r="Y520" t="s">
        <v>549</v>
      </c>
      <c r="Z520" t="s">
        <v>71</v>
      </c>
      <c r="AA520" t="s">
        <v>550</v>
      </c>
      <c r="AD520">
        <v>0.1</v>
      </c>
      <c r="AG520" t="s">
        <v>97</v>
      </c>
      <c r="AH520">
        <v>100</v>
      </c>
      <c r="AK520" t="s">
        <v>61</v>
      </c>
      <c r="AM520" t="s">
        <v>188</v>
      </c>
      <c r="AN520" t="s">
        <v>188</v>
      </c>
      <c r="AQ520" t="s">
        <v>79</v>
      </c>
      <c r="BB520" t="s">
        <v>545</v>
      </c>
    </row>
    <row r="521" spans="1:54">
      <c r="A521" t="s">
        <v>543</v>
      </c>
      <c r="B521">
        <v>1987</v>
      </c>
      <c r="C521" s="4" t="s">
        <v>49</v>
      </c>
      <c r="D521" s="4" t="s">
        <v>50</v>
      </c>
      <c r="E521">
        <v>7758987</v>
      </c>
      <c r="F521" t="s">
        <v>51</v>
      </c>
      <c r="G521" t="s">
        <v>359</v>
      </c>
      <c r="H521" s="4" t="s">
        <v>148</v>
      </c>
      <c r="I521" t="s">
        <v>149</v>
      </c>
      <c r="K521" t="s">
        <v>548</v>
      </c>
      <c r="L521" t="s">
        <v>57</v>
      </c>
      <c r="P521" t="s">
        <v>79</v>
      </c>
      <c r="Q521">
        <v>2</v>
      </c>
      <c r="V521">
        <v>30</v>
      </c>
      <c r="W521" t="s">
        <v>551</v>
      </c>
      <c r="X521" t="s">
        <v>62</v>
      </c>
      <c r="Y521" t="s">
        <v>551</v>
      </c>
      <c r="Z521" t="s">
        <v>71</v>
      </c>
      <c r="AA521" t="s">
        <v>550</v>
      </c>
      <c r="AD521">
        <v>0.1</v>
      </c>
      <c r="AG521" t="s">
        <v>97</v>
      </c>
      <c r="AH521">
        <v>100</v>
      </c>
      <c r="AK521" t="s">
        <v>61</v>
      </c>
      <c r="AM521" t="s">
        <v>65</v>
      </c>
      <c r="AN521" t="s">
        <v>66</v>
      </c>
      <c r="AQ521" t="s">
        <v>79</v>
      </c>
      <c r="BB521" t="s">
        <v>545</v>
      </c>
    </row>
    <row r="522" spans="1:54">
      <c r="A522" t="s">
        <v>543</v>
      </c>
      <c r="B522">
        <v>1987</v>
      </c>
      <c r="C522" s="4" t="s">
        <v>49</v>
      </c>
      <c r="D522" s="4" t="s">
        <v>50</v>
      </c>
      <c r="E522">
        <v>10124557</v>
      </c>
      <c r="F522" t="s">
        <v>428</v>
      </c>
      <c r="G522" t="s">
        <v>552</v>
      </c>
      <c r="H522" s="4" t="s">
        <v>148</v>
      </c>
      <c r="I522" t="s">
        <v>149</v>
      </c>
      <c r="K522" t="s">
        <v>78</v>
      </c>
      <c r="L522" t="s">
        <v>57</v>
      </c>
      <c r="P522" t="s">
        <v>79</v>
      </c>
      <c r="Q522">
        <v>5</v>
      </c>
      <c r="V522">
        <f>Y522</f>
        <v>0.16669999999999999</v>
      </c>
      <c r="W522">
        <v>4</v>
      </c>
      <c r="X522" t="s">
        <v>83</v>
      </c>
      <c r="Y522">
        <v>0.16669999999999999</v>
      </c>
      <c r="Z522" t="s">
        <v>84</v>
      </c>
      <c r="AA522" t="s">
        <v>544</v>
      </c>
      <c r="AB522" t="s">
        <v>225</v>
      </c>
      <c r="AD522">
        <v>10</v>
      </c>
      <c r="AG522" t="s">
        <v>97</v>
      </c>
      <c r="AH522">
        <v>10000</v>
      </c>
      <c r="AK522" t="s">
        <v>61</v>
      </c>
      <c r="AM522" t="s">
        <v>65</v>
      </c>
      <c r="AN522" t="s">
        <v>66</v>
      </c>
      <c r="AO522" t="s">
        <v>65</v>
      </c>
      <c r="AP522" t="s">
        <v>66</v>
      </c>
      <c r="AQ522" t="s">
        <v>79</v>
      </c>
      <c r="BB522" t="s">
        <v>545</v>
      </c>
    </row>
    <row r="523" spans="1:54">
      <c r="A523" t="s">
        <v>543</v>
      </c>
      <c r="B523">
        <v>1987</v>
      </c>
      <c r="C523" s="4" t="s">
        <v>49</v>
      </c>
      <c r="D523" s="4" t="s">
        <v>50</v>
      </c>
      <c r="E523">
        <v>10124557</v>
      </c>
      <c r="F523" t="s">
        <v>428</v>
      </c>
      <c r="G523" t="s">
        <v>552</v>
      </c>
      <c r="H523" s="4" t="s">
        <v>148</v>
      </c>
      <c r="I523" t="s">
        <v>149</v>
      </c>
      <c r="K523" t="s">
        <v>95</v>
      </c>
      <c r="L523" t="s">
        <v>57</v>
      </c>
      <c r="P523" t="s">
        <v>79</v>
      </c>
      <c r="Q523">
        <v>2</v>
      </c>
      <c r="V523">
        <v>7</v>
      </c>
      <c r="W523">
        <v>0</v>
      </c>
      <c r="X523" t="s">
        <v>62</v>
      </c>
      <c r="Y523">
        <v>0</v>
      </c>
      <c r="Z523" t="s">
        <v>84</v>
      </c>
      <c r="AA523" t="s">
        <v>544</v>
      </c>
      <c r="AB523" t="s">
        <v>225</v>
      </c>
      <c r="AD523">
        <v>10</v>
      </c>
      <c r="AG523" t="s">
        <v>97</v>
      </c>
      <c r="AH523">
        <v>10000</v>
      </c>
      <c r="AK523" t="s">
        <v>61</v>
      </c>
      <c r="AM523" t="s">
        <v>65</v>
      </c>
      <c r="AN523" t="s">
        <v>66</v>
      </c>
      <c r="AQ523" t="s">
        <v>79</v>
      </c>
      <c r="BB523" t="s">
        <v>545</v>
      </c>
    </row>
    <row r="524" spans="1:54">
      <c r="A524" t="s">
        <v>543</v>
      </c>
      <c r="B524">
        <v>1987</v>
      </c>
      <c r="C524" s="4" t="s">
        <v>49</v>
      </c>
      <c r="D524" s="4" t="s">
        <v>50</v>
      </c>
      <c r="E524">
        <v>10124557</v>
      </c>
      <c r="F524" t="s">
        <v>428</v>
      </c>
      <c r="G524" t="s">
        <v>552</v>
      </c>
      <c r="H524" s="4" t="s">
        <v>148</v>
      </c>
      <c r="I524" t="s">
        <v>149</v>
      </c>
      <c r="K524" t="s">
        <v>95</v>
      </c>
      <c r="L524" t="s">
        <v>57</v>
      </c>
      <c r="P524" t="s">
        <v>79</v>
      </c>
      <c r="Q524">
        <v>2</v>
      </c>
      <c r="V524">
        <v>7</v>
      </c>
      <c r="W524">
        <v>2</v>
      </c>
      <c r="X524" t="s">
        <v>62</v>
      </c>
      <c r="Y524">
        <v>2</v>
      </c>
      <c r="Z524" t="s">
        <v>84</v>
      </c>
      <c r="AA524" t="s">
        <v>544</v>
      </c>
      <c r="AB524" t="s">
        <v>225</v>
      </c>
      <c r="AD524">
        <v>10</v>
      </c>
      <c r="AG524" t="s">
        <v>97</v>
      </c>
      <c r="AH524">
        <v>10000</v>
      </c>
      <c r="AK524" t="s">
        <v>61</v>
      </c>
      <c r="AM524" t="s">
        <v>65</v>
      </c>
      <c r="AN524" t="s">
        <v>66</v>
      </c>
      <c r="AQ524" t="s">
        <v>79</v>
      </c>
      <c r="BB524" t="s">
        <v>545</v>
      </c>
    </row>
    <row r="525" spans="1:54">
      <c r="A525" t="s">
        <v>543</v>
      </c>
      <c r="B525">
        <v>1987</v>
      </c>
      <c r="C525" s="4" t="s">
        <v>49</v>
      </c>
      <c r="D525" s="4" t="s">
        <v>50</v>
      </c>
      <c r="E525">
        <v>10124557</v>
      </c>
      <c r="F525" t="s">
        <v>428</v>
      </c>
      <c r="G525" t="s">
        <v>552</v>
      </c>
      <c r="H525" s="4" t="s">
        <v>148</v>
      </c>
      <c r="I525" t="s">
        <v>149</v>
      </c>
      <c r="K525" t="s">
        <v>95</v>
      </c>
      <c r="L525" t="s">
        <v>57</v>
      </c>
      <c r="P525" t="s">
        <v>79</v>
      </c>
      <c r="Q525">
        <v>2</v>
      </c>
      <c r="V525">
        <f>Y525</f>
        <v>7</v>
      </c>
      <c r="W525">
        <v>7</v>
      </c>
      <c r="X525" t="s">
        <v>62</v>
      </c>
      <c r="Y525">
        <v>7</v>
      </c>
      <c r="Z525" t="s">
        <v>84</v>
      </c>
      <c r="AA525" t="s">
        <v>544</v>
      </c>
      <c r="AB525" t="s">
        <v>225</v>
      </c>
      <c r="AD525">
        <v>10</v>
      </c>
      <c r="AG525" t="s">
        <v>97</v>
      </c>
      <c r="AH525">
        <v>10000</v>
      </c>
      <c r="AK525" t="s">
        <v>61</v>
      </c>
      <c r="AM525" t="s">
        <v>65</v>
      </c>
      <c r="AN525" t="s">
        <v>66</v>
      </c>
      <c r="AQ525" t="s">
        <v>79</v>
      </c>
      <c r="BB525" t="s">
        <v>545</v>
      </c>
    </row>
    <row r="526" spans="1:54">
      <c r="A526" t="s">
        <v>543</v>
      </c>
      <c r="B526">
        <v>1987</v>
      </c>
      <c r="C526" s="4" t="s">
        <v>49</v>
      </c>
      <c r="D526" s="4" t="s">
        <v>50</v>
      </c>
      <c r="E526">
        <v>7733020</v>
      </c>
      <c r="F526" t="s">
        <v>126</v>
      </c>
      <c r="G526" t="s">
        <v>264</v>
      </c>
      <c r="H526" s="4" t="s">
        <v>148</v>
      </c>
      <c r="I526" t="s">
        <v>149</v>
      </c>
      <c r="K526" t="s">
        <v>78</v>
      </c>
      <c r="L526" t="s">
        <v>57</v>
      </c>
      <c r="P526" t="s">
        <v>79</v>
      </c>
      <c r="Q526">
        <v>6</v>
      </c>
      <c r="W526">
        <v>4</v>
      </c>
      <c r="X526" t="s">
        <v>83</v>
      </c>
      <c r="Y526">
        <v>0.16669999999999999</v>
      </c>
      <c r="Z526" t="s">
        <v>84</v>
      </c>
      <c r="AA526" t="s">
        <v>544</v>
      </c>
      <c r="AB526" t="s">
        <v>135</v>
      </c>
      <c r="AE526">
        <v>1</v>
      </c>
      <c r="AF526">
        <v>3</v>
      </c>
      <c r="AG526" t="s">
        <v>97</v>
      </c>
      <c r="AI526">
        <v>1000</v>
      </c>
      <c r="AJ526">
        <v>3000</v>
      </c>
      <c r="AK526" t="s">
        <v>61</v>
      </c>
      <c r="AM526" t="s">
        <v>65</v>
      </c>
      <c r="AN526" t="s">
        <v>66</v>
      </c>
      <c r="AQ526" t="s">
        <v>79</v>
      </c>
      <c r="BB526" t="s">
        <v>545</v>
      </c>
    </row>
    <row r="527" spans="1:54">
      <c r="A527" t="s">
        <v>543</v>
      </c>
      <c r="B527">
        <v>1987</v>
      </c>
      <c r="C527" s="4" t="s">
        <v>49</v>
      </c>
      <c r="D527" s="4" t="s">
        <v>50</v>
      </c>
      <c r="E527">
        <v>7733020</v>
      </c>
      <c r="F527" t="s">
        <v>126</v>
      </c>
      <c r="G527" t="s">
        <v>264</v>
      </c>
      <c r="H527" s="4" t="s">
        <v>148</v>
      </c>
      <c r="I527" t="s">
        <v>149</v>
      </c>
      <c r="K527" t="s">
        <v>95</v>
      </c>
      <c r="L527" t="s">
        <v>57</v>
      </c>
      <c r="P527" t="s">
        <v>79</v>
      </c>
      <c r="Q527">
        <v>2</v>
      </c>
      <c r="V527">
        <v>7</v>
      </c>
      <c r="W527">
        <v>2</v>
      </c>
      <c r="X527" t="s">
        <v>62</v>
      </c>
      <c r="Y527">
        <v>2</v>
      </c>
      <c r="Z527" t="s">
        <v>84</v>
      </c>
      <c r="AA527" t="s">
        <v>544</v>
      </c>
      <c r="AB527" t="s">
        <v>222</v>
      </c>
      <c r="AD527">
        <v>3</v>
      </c>
      <c r="AG527" t="s">
        <v>97</v>
      </c>
      <c r="AH527">
        <v>3000</v>
      </c>
      <c r="AK527" t="s">
        <v>61</v>
      </c>
      <c r="AM527" t="s">
        <v>65</v>
      </c>
      <c r="AN527" t="s">
        <v>66</v>
      </c>
      <c r="AQ527" t="s">
        <v>79</v>
      </c>
      <c r="BB527" t="s">
        <v>545</v>
      </c>
    </row>
    <row r="528" spans="1:54">
      <c r="A528" t="s">
        <v>543</v>
      </c>
      <c r="B528">
        <v>1987</v>
      </c>
      <c r="C528" s="4" t="s">
        <v>49</v>
      </c>
      <c r="D528" s="4" t="s">
        <v>50</v>
      </c>
      <c r="E528">
        <v>7733020</v>
      </c>
      <c r="F528" t="s">
        <v>126</v>
      </c>
      <c r="G528" t="s">
        <v>264</v>
      </c>
      <c r="H528" s="4" t="s">
        <v>148</v>
      </c>
      <c r="I528" t="s">
        <v>149</v>
      </c>
      <c r="K528" t="s">
        <v>95</v>
      </c>
      <c r="L528" t="s">
        <v>57</v>
      </c>
      <c r="P528" t="s">
        <v>79</v>
      </c>
      <c r="Q528">
        <v>2</v>
      </c>
      <c r="V528">
        <v>7</v>
      </c>
      <c r="W528">
        <v>0</v>
      </c>
      <c r="X528" t="s">
        <v>62</v>
      </c>
      <c r="Y528">
        <v>0</v>
      </c>
      <c r="Z528" t="s">
        <v>84</v>
      </c>
      <c r="AA528" t="s">
        <v>544</v>
      </c>
      <c r="AB528" t="s">
        <v>222</v>
      </c>
      <c r="AD528">
        <v>3</v>
      </c>
      <c r="AG528" t="s">
        <v>97</v>
      </c>
      <c r="AH528">
        <v>3000</v>
      </c>
      <c r="AK528" t="s">
        <v>61</v>
      </c>
      <c r="AM528" t="s">
        <v>65</v>
      </c>
      <c r="AN528" t="s">
        <v>66</v>
      </c>
      <c r="AQ528" t="s">
        <v>79</v>
      </c>
      <c r="BB528" t="s">
        <v>545</v>
      </c>
    </row>
    <row r="529" spans="1:94">
      <c r="A529" t="s">
        <v>543</v>
      </c>
      <c r="B529">
        <v>1987</v>
      </c>
      <c r="C529" s="4" t="s">
        <v>49</v>
      </c>
      <c r="D529" s="4" t="s">
        <v>50</v>
      </c>
      <c r="E529">
        <v>7733020</v>
      </c>
      <c r="F529" t="s">
        <v>126</v>
      </c>
      <c r="G529" t="s">
        <v>264</v>
      </c>
      <c r="H529" s="4" t="s">
        <v>148</v>
      </c>
      <c r="I529" t="s">
        <v>149</v>
      </c>
      <c r="K529" t="s">
        <v>95</v>
      </c>
      <c r="L529" t="s">
        <v>57</v>
      </c>
      <c r="P529" t="s">
        <v>79</v>
      </c>
      <c r="Q529">
        <v>2</v>
      </c>
      <c r="V529">
        <v>7</v>
      </c>
      <c r="W529">
        <v>7</v>
      </c>
      <c r="X529" t="s">
        <v>62</v>
      </c>
      <c r="Y529">
        <v>7</v>
      </c>
      <c r="Z529" t="s">
        <v>84</v>
      </c>
      <c r="AA529" t="s">
        <v>544</v>
      </c>
      <c r="AB529" t="s">
        <v>222</v>
      </c>
      <c r="AD529">
        <v>3</v>
      </c>
      <c r="AG529" t="s">
        <v>97</v>
      </c>
      <c r="AH529">
        <v>3000</v>
      </c>
      <c r="AK529" t="s">
        <v>61</v>
      </c>
      <c r="AM529" t="s">
        <v>65</v>
      </c>
      <c r="AN529" t="s">
        <v>66</v>
      </c>
      <c r="AQ529" t="s">
        <v>79</v>
      </c>
      <c r="BB529" t="s">
        <v>545</v>
      </c>
    </row>
    <row r="530" spans="1:94">
      <c r="A530" t="s">
        <v>543</v>
      </c>
      <c r="B530">
        <v>1987</v>
      </c>
      <c r="C530" s="4" t="s">
        <v>49</v>
      </c>
      <c r="D530" s="4" t="s">
        <v>50</v>
      </c>
      <c r="E530">
        <v>7733020</v>
      </c>
      <c r="F530" t="s">
        <v>126</v>
      </c>
      <c r="G530" t="s">
        <v>264</v>
      </c>
      <c r="H530" s="4" t="s">
        <v>148</v>
      </c>
      <c r="I530" t="s">
        <v>149</v>
      </c>
      <c r="K530" t="s">
        <v>78</v>
      </c>
      <c r="L530" t="s">
        <v>57</v>
      </c>
      <c r="P530" t="s">
        <v>79</v>
      </c>
      <c r="Q530">
        <v>6</v>
      </c>
      <c r="V530">
        <v>0.16669999999999999</v>
      </c>
      <c r="W530">
        <v>4</v>
      </c>
      <c r="X530" t="s">
        <v>83</v>
      </c>
      <c r="Y530">
        <v>0.16669999999999999</v>
      </c>
      <c r="Z530" t="s">
        <v>84</v>
      </c>
      <c r="AA530" t="s">
        <v>544</v>
      </c>
      <c r="AB530" t="s">
        <v>222</v>
      </c>
      <c r="AD530">
        <v>0.1</v>
      </c>
      <c r="AG530" t="s">
        <v>97</v>
      </c>
      <c r="AH530">
        <v>100</v>
      </c>
      <c r="AK530" t="s">
        <v>61</v>
      </c>
      <c r="AM530" t="s">
        <v>65</v>
      </c>
      <c r="AN530" t="s">
        <v>66</v>
      </c>
      <c r="AQ530" t="s">
        <v>79</v>
      </c>
      <c r="BB530" t="s">
        <v>545</v>
      </c>
    </row>
    <row r="531" spans="1:94">
      <c r="A531" t="s">
        <v>543</v>
      </c>
      <c r="B531">
        <v>1987</v>
      </c>
      <c r="C531" s="4" t="s">
        <v>49</v>
      </c>
      <c r="D531" s="4" t="s">
        <v>50</v>
      </c>
      <c r="E531">
        <v>7733020</v>
      </c>
      <c r="F531" t="s">
        <v>126</v>
      </c>
      <c r="G531" t="s">
        <v>264</v>
      </c>
      <c r="H531" s="4" t="s">
        <v>148</v>
      </c>
      <c r="I531" t="s">
        <v>149</v>
      </c>
      <c r="K531" t="s">
        <v>78</v>
      </c>
      <c r="L531" t="s">
        <v>57</v>
      </c>
      <c r="P531" t="s">
        <v>79</v>
      </c>
      <c r="Q531">
        <v>6</v>
      </c>
      <c r="V531">
        <v>0.16669999999999999</v>
      </c>
      <c r="W531">
        <v>4</v>
      </c>
      <c r="X531" t="s">
        <v>83</v>
      </c>
      <c r="Y531">
        <v>0.16669999999999999</v>
      </c>
      <c r="Z531" t="s">
        <v>84</v>
      </c>
      <c r="AA531" t="s">
        <v>546</v>
      </c>
      <c r="AB531" t="s">
        <v>225</v>
      </c>
      <c r="AD531">
        <v>10</v>
      </c>
      <c r="AG531" t="s">
        <v>97</v>
      </c>
      <c r="AH531">
        <v>10000</v>
      </c>
      <c r="AK531" t="s">
        <v>61</v>
      </c>
      <c r="AM531" t="s">
        <v>65</v>
      </c>
      <c r="AN531" t="s">
        <v>66</v>
      </c>
      <c r="AQ531" t="s">
        <v>79</v>
      </c>
      <c r="BB531" t="s">
        <v>545</v>
      </c>
    </row>
    <row r="532" spans="1:94">
      <c r="A532" t="s">
        <v>543</v>
      </c>
      <c r="B532">
        <v>1987</v>
      </c>
      <c r="C532" s="4" t="s">
        <v>49</v>
      </c>
      <c r="D532" s="4" t="s">
        <v>50</v>
      </c>
      <c r="E532">
        <v>7733020</v>
      </c>
      <c r="F532" t="s">
        <v>126</v>
      </c>
      <c r="G532" t="s">
        <v>264</v>
      </c>
      <c r="H532" s="4" t="s">
        <v>148</v>
      </c>
      <c r="I532" t="s">
        <v>149</v>
      </c>
      <c r="K532" t="s">
        <v>78</v>
      </c>
      <c r="L532" t="s">
        <v>57</v>
      </c>
      <c r="P532" t="s">
        <v>79</v>
      </c>
      <c r="Q532">
        <v>6</v>
      </c>
      <c r="V532">
        <v>0.16669999999999999</v>
      </c>
      <c r="W532">
        <v>4</v>
      </c>
      <c r="X532" t="s">
        <v>83</v>
      </c>
      <c r="Y532">
        <v>0.16669999999999999</v>
      </c>
      <c r="Z532" t="s">
        <v>84</v>
      </c>
      <c r="AA532" t="s">
        <v>544</v>
      </c>
      <c r="AB532" t="s">
        <v>225</v>
      </c>
      <c r="AD532">
        <v>0.01</v>
      </c>
      <c r="AG532" t="s">
        <v>97</v>
      </c>
      <c r="AH532">
        <v>10</v>
      </c>
      <c r="AK532" t="s">
        <v>61</v>
      </c>
      <c r="AM532" t="s">
        <v>65</v>
      </c>
      <c r="AN532" t="s">
        <v>66</v>
      </c>
      <c r="AQ532" t="s">
        <v>79</v>
      </c>
      <c r="BB532" t="s">
        <v>545</v>
      </c>
    </row>
    <row r="533" spans="1:94">
      <c r="A533" t="s">
        <v>543</v>
      </c>
      <c r="B533">
        <v>1987</v>
      </c>
      <c r="C533" s="4" t="s">
        <v>49</v>
      </c>
      <c r="D533" s="4" t="s">
        <v>50</v>
      </c>
      <c r="E533">
        <v>7733020</v>
      </c>
      <c r="F533" t="s">
        <v>126</v>
      </c>
      <c r="G533" t="s">
        <v>264</v>
      </c>
      <c r="H533" s="4" t="s">
        <v>148</v>
      </c>
      <c r="I533" t="s">
        <v>149</v>
      </c>
      <c r="K533" t="s">
        <v>78</v>
      </c>
      <c r="L533" t="s">
        <v>57</v>
      </c>
      <c r="P533" t="s">
        <v>79</v>
      </c>
      <c r="Q533">
        <v>2</v>
      </c>
      <c r="V533">
        <v>0.25</v>
      </c>
      <c r="W533">
        <v>6</v>
      </c>
      <c r="X533" t="s">
        <v>83</v>
      </c>
      <c r="Y533">
        <v>0.25</v>
      </c>
      <c r="Z533" t="s">
        <v>84</v>
      </c>
      <c r="AA533" t="s">
        <v>544</v>
      </c>
      <c r="AD533">
        <v>3</v>
      </c>
      <c r="AG533" t="s">
        <v>97</v>
      </c>
      <c r="AH533">
        <v>3000</v>
      </c>
      <c r="AK533" t="s">
        <v>61</v>
      </c>
      <c r="AM533" t="s">
        <v>65</v>
      </c>
      <c r="AN533" t="s">
        <v>66</v>
      </c>
      <c r="AQ533" t="s">
        <v>79</v>
      </c>
      <c r="BB533" t="s">
        <v>545</v>
      </c>
    </row>
    <row r="534" spans="1:94">
      <c r="A534" t="s">
        <v>543</v>
      </c>
      <c r="B534">
        <v>1987</v>
      </c>
      <c r="C534" s="4" t="s">
        <v>49</v>
      </c>
      <c r="D534" s="4" t="s">
        <v>50</v>
      </c>
      <c r="E534">
        <v>7733020</v>
      </c>
      <c r="F534" t="s">
        <v>126</v>
      </c>
      <c r="G534" t="s">
        <v>264</v>
      </c>
      <c r="H534" s="4" t="s">
        <v>148</v>
      </c>
      <c r="I534" t="s">
        <v>149</v>
      </c>
      <c r="K534" t="s">
        <v>78</v>
      </c>
      <c r="L534" t="s">
        <v>57</v>
      </c>
      <c r="P534" t="s">
        <v>79</v>
      </c>
      <c r="Q534">
        <v>2</v>
      </c>
      <c r="V534">
        <v>0.25</v>
      </c>
      <c r="W534">
        <v>6</v>
      </c>
      <c r="X534" t="s">
        <v>83</v>
      </c>
      <c r="Y534">
        <v>0.25</v>
      </c>
      <c r="Z534" t="s">
        <v>84</v>
      </c>
      <c r="AA534" t="s">
        <v>544</v>
      </c>
      <c r="AD534">
        <v>3</v>
      </c>
      <c r="AG534" t="s">
        <v>97</v>
      </c>
      <c r="AH534">
        <v>3000</v>
      </c>
      <c r="AK534" t="s">
        <v>61</v>
      </c>
      <c r="AM534" t="s">
        <v>65</v>
      </c>
      <c r="AN534" t="s">
        <v>66</v>
      </c>
      <c r="AQ534" t="s">
        <v>79</v>
      </c>
      <c r="BB534" t="s">
        <v>545</v>
      </c>
    </row>
    <row r="535" spans="1:94">
      <c r="A535" t="s">
        <v>543</v>
      </c>
      <c r="B535">
        <v>1987</v>
      </c>
      <c r="C535" s="4" t="s">
        <v>49</v>
      </c>
      <c r="D535" s="4" t="s">
        <v>50</v>
      </c>
      <c r="E535">
        <v>7733020</v>
      </c>
      <c r="F535" t="s">
        <v>126</v>
      </c>
      <c r="G535" t="s">
        <v>264</v>
      </c>
      <c r="H535" s="4" t="s">
        <v>148</v>
      </c>
      <c r="I535" t="s">
        <v>149</v>
      </c>
      <c r="K535" t="s">
        <v>95</v>
      </c>
      <c r="L535" t="s">
        <v>57</v>
      </c>
      <c r="P535" t="s">
        <v>79</v>
      </c>
      <c r="Q535">
        <v>5</v>
      </c>
      <c r="V535">
        <v>24</v>
      </c>
      <c r="W535">
        <v>10</v>
      </c>
      <c r="X535" t="s">
        <v>62</v>
      </c>
      <c r="Y535">
        <v>10</v>
      </c>
      <c r="Z535" t="s">
        <v>71</v>
      </c>
      <c r="AA535" t="s">
        <v>71</v>
      </c>
      <c r="AB535" t="s">
        <v>121</v>
      </c>
      <c r="AD535">
        <v>10</v>
      </c>
      <c r="AG535" t="s">
        <v>97</v>
      </c>
      <c r="AH535">
        <v>10000</v>
      </c>
      <c r="AK535" t="s">
        <v>61</v>
      </c>
      <c r="AL535">
        <v>50</v>
      </c>
      <c r="AM535" t="str">
        <f>IF(ISBLANK(AL535),"",IF(AL535&gt;=75,"Severe",IF(AL535&gt;=25,"Significant",IF(AL535&gt;=1,"Some", IF(AL535=0,"None")))))</f>
        <v>Significant</v>
      </c>
      <c r="AN535" t="str">
        <f>IF(ISBLANK(AL535),"",IF(AL535&gt;=75,"None",IF(AL535&gt;=25,"Low",IF(AL535&gt;=1,"Medium", IF(AL535=0,"High")))))</f>
        <v>Low</v>
      </c>
      <c r="AO535" t="str">
        <f>AM535</f>
        <v>Significant</v>
      </c>
      <c r="AP535" t="str">
        <f>AN535</f>
        <v>Low</v>
      </c>
      <c r="AQ535" t="s">
        <v>79</v>
      </c>
      <c r="BB535" t="s">
        <v>545</v>
      </c>
    </row>
    <row r="536" spans="1:94">
      <c r="A536" t="s">
        <v>543</v>
      </c>
      <c r="B536">
        <v>1987</v>
      </c>
      <c r="C536" s="4" t="s">
        <v>49</v>
      </c>
      <c r="D536" s="4" t="s">
        <v>50</v>
      </c>
      <c r="E536">
        <v>7733020</v>
      </c>
      <c r="F536" t="s">
        <v>126</v>
      </c>
      <c r="G536" t="s">
        <v>264</v>
      </c>
      <c r="H536" s="4" t="s">
        <v>148</v>
      </c>
      <c r="I536" t="s">
        <v>149</v>
      </c>
      <c r="K536" t="s">
        <v>95</v>
      </c>
      <c r="L536" t="s">
        <v>57</v>
      </c>
      <c r="P536" t="s">
        <v>79</v>
      </c>
      <c r="Q536">
        <v>5</v>
      </c>
      <c r="V536">
        <v>24</v>
      </c>
      <c r="W536" t="s">
        <v>553</v>
      </c>
      <c r="X536" t="s">
        <v>62</v>
      </c>
      <c r="Y536" t="s">
        <v>553</v>
      </c>
      <c r="Z536" t="s">
        <v>71</v>
      </c>
      <c r="AA536" t="s">
        <v>71</v>
      </c>
      <c r="AB536" t="s">
        <v>90</v>
      </c>
      <c r="AD536">
        <v>10</v>
      </c>
      <c r="AG536" t="s">
        <v>97</v>
      </c>
      <c r="AH536">
        <v>10000</v>
      </c>
      <c r="AK536" t="s">
        <v>61</v>
      </c>
      <c r="AL536">
        <v>50</v>
      </c>
      <c r="AM536" t="str">
        <f>IF(ISBLANK(AL536),"",IF(AL536&gt;=75,"Severe",IF(AL536&gt;=25,"Significant",IF(AL536&gt;=1,"Some", IF(AL536=0,"None")))))</f>
        <v>Significant</v>
      </c>
      <c r="AN536" t="str">
        <f>IF(ISBLANK(AL536),"",IF(AL536&gt;=75,"None",IF(AL536&gt;=25,"Low",IF(AL536&gt;=1,"Medium", IF(AL536=0,"High")))))</f>
        <v>Low</v>
      </c>
      <c r="AQ536" t="s">
        <v>79</v>
      </c>
      <c r="BB536" t="s">
        <v>545</v>
      </c>
    </row>
    <row r="537" spans="1:94">
      <c r="A537" t="s">
        <v>543</v>
      </c>
      <c r="B537">
        <v>1987</v>
      </c>
      <c r="C537" s="4" t="s">
        <v>49</v>
      </c>
      <c r="D537" s="4" t="s">
        <v>50</v>
      </c>
      <c r="E537">
        <v>7733020</v>
      </c>
      <c r="F537" t="s">
        <v>126</v>
      </c>
      <c r="G537" t="s">
        <v>264</v>
      </c>
      <c r="H537" s="4" t="s">
        <v>148</v>
      </c>
      <c r="I537" t="s">
        <v>149</v>
      </c>
      <c r="K537" t="s">
        <v>95</v>
      </c>
      <c r="L537" t="s">
        <v>57</v>
      </c>
      <c r="P537" t="s">
        <v>79</v>
      </c>
      <c r="Q537">
        <v>5</v>
      </c>
      <c r="V537">
        <v>24</v>
      </c>
      <c r="W537" t="s">
        <v>554</v>
      </c>
      <c r="X537" t="s">
        <v>62</v>
      </c>
      <c r="Y537" t="s">
        <v>554</v>
      </c>
      <c r="Z537" t="s">
        <v>71</v>
      </c>
      <c r="AA537" t="s">
        <v>71</v>
      </c>
      <c r="AB537" t="s">
        <v>90</v>
      </c>
      <c r="AE537">
        <v>1</v>
      </c>
      <c r="AF537">
        <v>10</v>
      </c>
      <c r="AG537" t="s">
        <v>97</v>
      </c>
      <c r="AI537" t="s">
        <v>555</v>
      </c>
      <c r="AJ537" t="s">
        <v>556</v>
      </c>
      <c r="AK537" t="s">
        <v>61</v>
      </c>
      <c r="AL537">
        <v>50</v>
      </c>
      <c r="AM537" t="str">
        <f>IF(ISBLANK(AL537),"",IF(AL537&gt;=75,"Severe",IF(AL537&gt;=25,"Significant",IF(AL537&gt;=1,"Some", IF(AL537=0,"None")))))</f>
        <v>Significant</v>
      </c>
      <c r="AN537" t="str">
        <f>IF(ISBLANK(AL537),"",IF(AL537&gt;=75,"None",IF(AL537&gt;=25,"Low",IF(AL537&gt;=1,"Medium", IF(AL537=0,"High")))))</f>
        <v>Low</v>
      </c>
      <c r="AQ537" t="s">
        <v>79</v>
      </c>
      <c r="BB537" t="s">
        <v>545</v>
      </c>
    </row>
    <row r="538" spans="1:94">
      <c r="A538" t="s">
        <v>543</v>
      </c>
      <c r="B538">
        <v>1987</v>
      </c>
      <c r="C538" s="4" t="s">
        <v>49</v>
      </c>
      <c r="D538" s="4" t="s">
        <v>50</v>
      </c>
      <c r="E538">
        <v>7733020</v>
      </c>
      <c r="F538" t="s">
        <v>126</v>
      </c>
      <c r="G538" t="s">
        <v>264</v>
      </c>
      <c r="H538" s="4" t="s">
        <v>148</v>
      </c>
      <c r="I538" t="s">
        <v>149</v>
      </c>
      <c r="K538" t="s">
        <v>95</v>
      </c>
      <c r="L538" t="s">
        <v>57</v>
      </c>
      <c r="P538" t="s">
        <v>79</v>
      </c>
      <c r="Q538">
        <v>5</v>
      </c>
      <c r="V538">
        <v>24</v>
      </c>
      <c r="W538" t="s">
        <v>557</v>
      </c>
      <c r="X538" t="s">
        <v>62</v>
      </c>
      <c r="Y538" t="s">
        <v>557</v>
      </c>
      <c r="Z538" t="s">
        <v>71</v>
      </c>
      <c r="AA538" t="s">
        <v>71</v>
      </c>
      <c r="AB538" t="s">
        <v>90</v>
      </c>
      <c r="AE538">
        <v>1</v>
      </c>
      <c r="AF538">
        <v>10</v>
      </c>
      <c r="AG538" t="s">
        <v>97</v>
      </c>
      <c r="AI538" t="s">
        <v>555</v>
      </c>
      <c r="AJ538" t="s">
        <v>556</v>
      </c>
      <c r="AK538" t="s">
        <v>61</v>
      </c>
      <c r="AL538">
        <v>50</v>
      </c>
      <c r="AM538" t="str">
        <f>IF(ISBLANK(AL538),"",IF(AL538&gt;=75,"Severe",IF(AL538&gt;=25,"Significant",IF(AL538&gt;=1,"Some", IF(AL538=0,"None")))))</f>
        <v>Significant</v>
      </c>
      <c r="AN538" t="str">
        <f>IF(ISBLANK(AL538),"",IF(AL538&gt;=75,"None",IF(AL538&gt;=25,"Low",IF(AL538&gt;=1,"Medium", IF(AL538=0,"High")))))</f>
        <v>Low</v>
      </c>
      <c r="AQ538" t="s">
        <v>79</v>
      </c>
      <c r="BB538" t="s">
        <v>545</v>
      </c>
    </row>
    <row r="539" spans="1:94">
      <c r="A539" t="s">
        <v>543</v>
      </c>
      <c r="B539">
        <v>1987</v>
      </c>
      <c r="C539" s="4" t="s">
        <v>49</v>
      </c>
      <c r="D539" s="4" t="s">
        <v>50</v>
      </c>
      <c r="E539">
        <v>7733020</v>
      </c>
      <c r="F539" t="s">
        <v>126</v>
      </c>
      <c r="G539" t="s">
        <v>264</v>
      </c>
      <c r="H539" s="4" t="s">
        <v>148</v>
      </c>
      <c r="I539" t="s">
        <v>149</v>
      </c>
      <c r="K539" t="s">
        <v>548</v>
      </c>
      <c r="L539" t="s">
        <v>57</v>
      </c>
      <c r="P539" t="s">
        <v>79</v>
      </c>
      <c r="Q539">
        <v>2</v>
      </c>
      <c r="V539">
        <v>20</v>
      </c>
      <c r="W539" t="s">
        <v>551</v>
      </c>
      <c r="X539" t="s">
        <v>62</v>
      </c>
      <c r="Y539" t="s">
        <v>551</v>
      </c>
      <c r="Z539" t="s">
        <v>71</v>
      </c>
      <c r="AA539" t="s">
        <v>550</v>
      </c>
      <c r="AD539">
        <v>10</v>
      </c>
      <c r="AG539" t="s">
        <v>97</v>
      </c>
      <c r="AH539">
        <v>10000</v>
      </c>
      <c r="AK539" t="s">
        <v>61</v>
      </c>
      <c r="AM539" t="s">
        <v>188</v>
      </c>
      <c r="AN539" t="s">
        <v>188</v>
      </c>
      <c r="AQ539" t="s">
        <v>79</v>
      </c>
      <c r="BB539" t="s">
        <v>545</v>
      </c>
    </row>
    <row r="540" spans="1:94">
      <c r="A540" t="s">
        <v>543</v>
      </c>
      <c r="B540">
        <v>1987</v>
      </c>
      <c r="C540" s="4" t="s">
        <v>49</v>
      </c>
      <c r="D540" s="4" t="s">
        <v>50</v>
      </c>
      <c r="E540">
        <v>7733020</v>
      </c>
      <c r="F540" t="s">
        <v>126</v>
      </c>
      <c r="G540" t="s">
        <v>264</v>
      </c>
      <c r="H540" s="4" t="s">
        <v>148</v>
      </c>
      <c r="I540" t="s">
        <v>149</v>
      </c>
      <c r="K540" t="s">
        <v>548</v>
      </c>
      <c r="L540" t="s">
        <v>57</v>
      </c>
      <c r="P540" t="s">
        <v>79</v>
      </c>
      <c r="Q540">
        <v>2</v>
      </c>
      <c r="V540">
        <v>20</v>
      </c>
      <c r="W540" t="s">
        <v>558</v>
      </c>
      <c r="X540" t="s">
        <v>62</v>
      </c>
      <c r="Y540" t="s">
        <v>558</v>
      </c>
      <c r="Z540" t="s">
        <v>71</v>
      </c>
      <c r="AA540" t="s">
        <v>550</v>
      </c>
      <c r="AD540">
        <v>10</v>
      </c>
      <c r="AG540" t="s">
        <v>97</v>
      </c>
      <c r="AH540">
        <v>10000</v>
      </c>
      <c r="AK540" t="s">
        <v>61</v>
      </c>
      <c r="AM540" t="s">
        <v>188</v>
      </c>
      <c r="AN540" t="s">
        <v>188</v>
      </c>
      <c r="AQ540" t="s">
        <v>79</v>
      </c>
      <c r="BB540" t="s">
        <v>545</v>
      </c>
    </row>
    <row r="541" spans="1:94" s="9" customFormat="1" ht="63">
      <c r="A541" t="s">
        <v>559</v>
      </c>
      <c r="B541">
        <v>1984</v>
      </c>
      <c r="C541" s="4" t="s">
        <v>49</v>
      </c>
      <c r="D541" s="4" t="s">
        <v>50</v>
      </c>
      <c r="E541">
        <v>7447394</v>
      </c>
      <c r="F541" t="s">
        <v>51</v>
      </c>
      <c r="G541" t="s">
        <v>52</v>
      </c>
      <c r="H541" t="s">
        <v>53</v>
      </c>
      <c r="I541" s="4" t="s">
        <v>54</v>
      </c>
      <c r="J541" t="s">
        <v>55</v>
      </c>
      <c r="K541" t="s">
        <v>95</v>
      </c>
      <c r="L541" t="s">
        <v>57</v>
      </c>
      <c r="M541">
        <v>10</v>
      </c>
      <c r="N541"/>
      <c r="O541">
        <v>15</v>
      </c>
      <c r="P541" t="s">
        <v>79</v>
      </c>
      <c r="Q541"/>
      <c r="R541" t="s">
        <v>560</v>
      </c>
      <c r="S541" t="s">
        <v>561</v>
      </c>
      <c r="T541" t="s">
        <v>560</v>
      </c>
      <c r="U541" t="s">
        <v>561</v>
      </c>
      <c r="V541"/>
      <c r="W541">
        <v>62</v>
      </c>
      <c r="X541" t="s">
        <v>62</v>
      </c>
      <c r="Y541">
        <v>62</v>
      </c>
      <c r="Z541" t="s">
        <v>71</v>
      </c>
      <c r="AA541" t="s">
        <v>71</v>
      </c>
      <c r="AB541" t="s">
        <v>90</v>
      </c>
      <c r="AC541"/>
      <c r="AD541">
        <v>30</v>
      </c>
      <c r="AE541"/>
      <c r="AF541"/>
      <c r="AG541" t="s">
        <v>561</v>
      </c>
      <c r="AH541">
        <v>30</v>
      </c>
      <c r="AI541"/>
      <c r="AJ541"/>
      <c r="AK541" t="s">
        <v>561</v>
      </c>
      <c r="AL541">
        <v>50</v>
      </c>
      <c r="AM541" t="str">
        <f t="shared" ref="AM541:AM552" si="45">IF(ISBLANK(AL541),"",IF(AL541&gt;=75,"Severe",IF(AL541&gt;=25,"Significant",IF(AL541&gt;=1,"Some", IF(AL541=0,"None")))))</f>
        <v>Significant</v>
      </c>
      <c r="AN541" t="str">
        <f t="shared" ref="AN541:AN552" si="46">IF(ISBLANK(AL541),"",IF(AL541&gt;=75,"None",IF(AL541&gt;=25,"Low",IF(AL541&gt;=1,"Medium", IF(AL541=0,"High")))))</f>
        <v>Low</v>
      </c>
      <c r="AO541" t="s">
        <v>562</v>
      </c>
      <c r="AP541" t="s">
        <v>563</v>
      </c>
      <c r="AQ541" t="s">
        <v>79</v>
      </c>
      <c r="AR541" s="6" t="s">
        <v>564</v>
      </c>
      <c r="AS541"/>
      <c r="AT541"/>
      <c r="AU541"/>
      <c r="AV541"/>
      <c r="AW541"/>
      <c r="AX541" t="s">
        <v>69</v>
      </c>
      <c r="AY541" t="s">
        <v>69</v>
      </c>
      <c r="AZ541"/>
      <c r="BA541"/>
      <c r="BB541" t="s">
        <v>565</v>
      </c>
      <c r="BC541"/>
      <c r="BD541"/>
      <c r="BE541"/>
      <c r="BF541"/>
      <c r="BG541"/>
      <c r="BH541"/>
      <c r="BI541"/>
      <c r="BJ541"/>
      <c r="BK541"/>
      <c r="BL541"/>
      <c r="BM541"/>
      <c r="BN541"/>
      <c r="BO541"/>
      <c r="BP541"/>
      <c r="BQ541"/>
      <c r="BR541"/>
      <c r="BS541"/>
      <c r="BT541"/>
      <c r="BU541"/>
      <c r="BV541"/>
      <c r="BW541"/>
      <c r="BX541"/>
      <c r="BY541"/>
      <c r="BZ541"/>
      <c r="CA541"/>
      <c r="CB541"/>
      <c r="CC541"/>
      <c r="CD541"/>
      <c r="CE541"/>
      <c r="CF541"/>
      <c r="CG541"/>
      <c r="CH541"/>
      <c r="CI541"/>
      <c r="CJ541"/>
      <c r="CK541"/>
      <c r="CL541"/>
      <c r="CM541"/>
      <c r="CN541"/>
      <c r="CO541"/>
      <c r="CP541"/>
    </row>
    <row r="542" spans="1:94" s="9" customFormat="1">
      <c r="A542" t="s">
        <v>559</v>
      </c>
      <c r="B542">
        <v>1984</v>
      </c>
      <c r="C542" s="4" t="s">
        <v>49</v>
      </c>
      <c r="D542" s="4" t="s">
        <v>50</v>
      </c>
      <c r="E542">
        <v>7447394</v>
      </c>
      <c r="F542" t="s">
        <v>51</v>
      </c>
      <c r="G542" t="s">
        <v>52</v>
      </c>
      <c r="H542" t="s">
        <v>53</v>
      </c>
      <c r="I542" s="4" t="s">
        <v>54</v>
      </c>
      <c r="J542" t="s">
        <v>55</v>
      </c>
      <c r="K542" t="s">
        <v>95</v>
      </c>
      <c r="L542" t="s">
        <v>57</v>
      </c>
      <c r="M542">
        <v>10</v>
      </c>
      <c r="N542"/>
      <c r="O542">
        <v>15</v>
      </c>
      <c r="P542" t="s">
        <v>79</v>
      </c>
      <c r="Q542"/>
      <c r="R542" t="s">
        <v>560</v>
      </c>
      <c r="S542" t="s">
        <v>561</v>
      </c>
      <c r="T542" t="s">
        <v>560</v>
      </c>
      <c r="U542" t="s">
        <v>561</v>
      </c>
      <c r="V542"/>
      <c r="W542" t="s">
        <v>566</v>
      </c>
      <c r="X542" t="s">
        <v>62</v>
      </c>
      <c r="Y542" t="s">
        <v>566</v>
      </c>
      <c r="Z542" t="s">
        <v>71</v>
      </c>
      <c r="AA542" t="s">
        <v>71</v>
      </c>
      <c r="AB542" t="s">
        <v>90</v>
      </c>
      <c r="AC542"/>
      <c r="AD542">
        <v>100</v>
      </c>
      <c r="AE542"/>
      <c r="AF542"/>
      <c r="AG542" t="s">
        <v>561</v>
      </c>
      <c r="AH542">
        <v>100</v>
      </c>
      <c r="AI542"/>
      <c r="AJ542"/>
      <c r="AK542" t="s">
        <v>561</v>
      </c>
      <c r="AL542">
        <v>50</v>
      </c>
      <c r="AM542" t="str">
        <f t="shared" si="45"/>
        <v>Significant</v>
      </c>
      <c r="AN542" t="str">
        <f t="shared" si="46"/>
        <v>Low</v>
      </c>
      <c r="AO542"/>
      <c r="AP542"/>
      <c r="AQ542" t="s">
        <v>79</v>
      </c>
      <c r="AR542" s="5"/>
      <c r="AS542"/>
      <c r="AT542"/>
      <c r="AU542"/>
      <c r="AV542"/>
      <c r="AW542"/>
      <c r="AX542" t="s">
        <v>69</v>
      </c>
      <c r="AY542" t="s">
        <v>69</v>
      </c>
      <c r="AZ542"/>
      <c r="BA542"/>
      <c r="BB542" t="s">
        <v>565</v>
      </c>
      <c r="BC542"/>
      <c r="BD542"/>
      <c r="BE542"/>
      <c r="BF542"/>
      <c r="BG542"/>
      <c r="BH542"/>
      <c r="BI542"/>
      <c r="BJ542"/>
      <c r="BK542"/>
      <c r="BL542"/>
      <c r="BM542"/>
      <c r="BN542"/>
      <c r="BO542"/>
      <c r="BP542"/>
      <c r="BQ542"/>
      <c r="BR542"/>
      <c r="BS542"/>
      <c r="BT542"/>
      <c r="BU542"/>
      <c r="BV542"/>
      <c r="BW542"/>
      <c r="BX542"/>
      <c r="BY542"/>
      <c r="BZ542"/>
      <c r="CA542"/>
      <c r="CB542"/>
      <c r="CC542"/>
      <c r="CD542"/>
      <c r="CE542"/>
      <c r="CF542"/>
      <c r="CG542"/>
      <c r="CH542"/>
      <c r="CI542"/>
      <c r="CJ542"/>
      <c r="CK542"/>
      <c r="CL542"/>
      <c r="CM542"/>
      <c r="CN542"/>
      <c r="CO542"/>
      <c r="CP542"/>
    </row>
    <row r="543" spans="1:94" s="9" customFormat="1">
      <c r="A543" t="s">
        <v>559</v>
      </c>
      <c r="B543">
        <v>1984</v>
      </c>
      <c r="C543" s="4" t="s">
        <v>49</v>
      </c>
      <c r="D543" s="4" t="s">
        <v>50</v>
      </c>
      <c r="E543">
        <v>7447394</v>
      </c>
      <c r="F543" t="s">
        <v>51</v>
      </c>
      <c r="G543" t="s">
        <v>52</v>
      </c>
      <c r="H543" t="s">
        <v>53</v>
      </c>
      <c r="I543" s="4" t="s">
        <v>54</v>
      </c>
      <c r="J543" t="s">
        <v>55</v>
      </c>
      <c r="K543" t="s">
        <v>95</v>
      </c>
      <c r="L543" t="s">
        <v>57</v>
      </c>
      <c r="M543">
        <v>10</v>
      </c>
      <c r="N543"/>
      <c r="O543">
        <v>15</v>
      </c>
      <c r="P543" t="s">
        <v>79</v>
      </c>
      <c r="Q543"/>
      <c r="R543" t="s">
        <v>560</v>
      </c>
      <c r="S543" t="s">
        <v>561</v>
      </c>
      <c r="T543" t="s">
        <v>560</v>
      </c>
      <c r="U543" t="s">
        <v>561</v>
      </c>
      <c r="V543"/>
      <c r="W543">
        <v>30</v>
      </c>
      <c r="X543" t="s">
        <v>62</v>
      </c>
      <c r="Y543">
        <v>30</v>
      </c>
      <c r="Z543" t="s">
        <v>71</v>
      </c>
      <c r="AA543" t="s">
        <v>71</v>
      </c>
      <c r="AB543" t="s">
        <v>90</v>
      </c>
      <c r="AC543"/>
      <c r="AD543">
        <v>200</v>
      </c>
      <c r="AE543"/>
      <c r="AF543"/>
      <c r="AG543" t="s">
        <v>561</v>
      </c>
      <c r="AH543">
        <v>200</v>
      </c>
      <c r="AI543"/>
      <c r="AJ543"/>
      <c r="AK543" t="s">
        <v>561</v>
      </c>
      <c r="AL543">
        <v>50</v>
      </c>
      <c r="AM543" t="str">
        <f t="shared" si="45"/>
        <v>Significant</v>
      </c>
      <c r="AN543" t="str">
        <f t="shared" si="46"/>
        <v>Low</v>
      </c>
      <c r="AO543"/>
      <c r="AP543"/>
      <c r="AQ543" t="s">
        <v>79</v>
      </c>
      <c r="AR543" s="5"/>
      <c r="AS543"/>
      <c r="AT543"/>
      <c r="AU543"/>
      <c r="AV543"/>
      <c r="AW543"/>
      <c r="AX543" t="s">
        <v>69</v>
      </c>
      <c r="AY543" t="s">
        <v>69</v>
      </c>
      <c r="AZ543"/>
      <c r="BA543"/>
      <c r="BB543" t="s">
        <v>565</v>
      </c>
      <c r="BC543"/>
      <c r="BD543"/>
      <c r="BE543"/>
      <c r="BF543"/>
      <c r="BG543"/>
      <c r="BH543"/>
      <c r="BI543"/>
      <c r="BJ543"/>
      <c r="BK543"/>
      <c r="BL543"/>
      <c r="BM543"/>
      <c r="BN543"/>
      <c r="BO543"/>
      <c r="BP543"/>
      <c r="BQ543"/>
      <c r="BR543"/>
      <c r="BS543"/>
      <c r="BT543"/>
      <c r="BU543"/>
      <c r="BV543"/>
      <c r="BW543"/>
      <c r="BX543"/>
      <c r="BY543"/>
      <c r="BZ543"/>
      <c r="CA543"/>
      <c r="CB543"/>
      <c r="CC543"/>
      <c r="CD543"/>
      <c r="CE543"/>
      <c r="CF543"/>
      <c r="CG543"/>
      <c r="CH543"/>
      <c r="CI543"/>
      <c r="CJ543"/>
      <c r="CK543"/>
      <c r="CL543"/>
      <c r="CM543"/>
      <c r="CN543"/>
      <c r="CO543"/>
      <c r="CP543"/>
    </row>
    <row r="544" spans="1:94" s="9" customFormat="1">
      <c r="A544" t="s">
        <v>559</v>
      </c>
      <c r="B544">
        <v>1984</v>
      </c>
      <c r="C544" s="4" t="s">
        <v>49</v>
      </c>
      <c r="D544" s="4" t="s">
        <v>50</v>
      </c>
      <c r="E544">
        <v>7447394</v>
      </c>
      <c r="F544" t="s">
        <v>51</v>
      </c>
      <c r="G544" t="s">
        <v>52</v>
      </c>
      <c r="H544" t="s">
        <v>53</v>
      </c>
      <c r="I544" s="4" t="s">
        <v>54</v>
      </c>
      <c r="J544" t="s">
        <v>55</v>
      </c>
      <c r="K544" t="s">
        <v>95</v>
      </c>
      <c r="L544" t="s">
        <v>57</v>
      </c>
      <c r="M544">
        <v>10</v>
      </c>
      <c r="N544"/>
      <c r="O544">
        <v>15</v>
      </c>
      <c r="P544" t="s">
        <v>79</v>
      </c>
      <c r="Q544"/>
      <c r="R544" t="s">
        <v>560</v>
      </c>
      <c r="S544" t="s">
        <v>561</v>
      </c>
      <c r="T544" t="s">
        <v>560</v>
      </c>
      <c r="U544" t="s">
        <v>561</v>
      </c>
      <c r="V544"/>
      <c r="W544" t="s">
        <v>549</v>
      </c>
      <c r="X544" t="s">
        <v>62</v>
      </c>
      <c r="Y544" t="s">
        <v>549</v>
      </c>
      <c r="Z544" t="s">
        <v>71</v>
      </c>
      <c r="AA544" t="s">
        <v>71</v>
      </c>
      <c r="AB544" t="s">
        <v>90</v>
      </c>
      <c r="AC544"/>
      <c r="AD544">
        <v>300</v>
      </c>
      <c r="AE544"/>
      <c r="AF544"/>
      <c r="AG544" t="s">
        <v>561</v>
      </c>
      <c r="AH544">
        <v>300</v>
      </c>
      <c r="AI544"/>
      <c r="AJ544"/>
      <c r="AK544" t="s">
        <v>561</v>
      </c>
      <c r="AL544">
        <v>50</v>
      </c>
      <c r="AM544" t="str">
        <f t="shared" si="45"/>
        <v>Significant</v>
      </c>
      <c r="AN544" t="str">
        <f t="shared" si="46"/>
        <v>Low</v>
      </c>
      <c r="AO544"/>
      <c r="AP544"/>
      <c r="AQ544" t="s">
        <v>79</v>
      </c>
      <c r="AR544" s="5"/>
      <c r="AS544"/>
      <c r="AT544"/>
      <c r="AU544"/>
      <c r="AV544"/>
      <c r="AW544"/>
      <c r="AX544" t="s">
        <v>69</v>
      </c>
      <c r="AY544" t="s">
        <v>69</v>
      </c>
      <c r="AZ544"/>
      <c r="BA544"/>
      <c r="BB544" t="s">
        <v>565</v>
      </c>
      <c r="BC544"/>
      <c r="BD544"/>
      <c r="BE544"/>
      <c r="BF544"/>
      <c r="BG544"/>
      <c r="BH544"/>
      <c r="BI544"/>
      <c r="BJ544"/>
      <c r="BK544"/>
      <c r="BL544"/>
      <c r="BM544"/>
      <c r="BN544"/>
      <c r="BO544"/>
      <c r="BP544"/>
      <c r="BQ544"/>
      <c r="BR544"/>
      <c r="BS544"/>
      <c r="BT544"/>
      <c r="BU544"/>
      <c r="BV544"/>
      <c r="BW544"/>
      <c r="BX544"/>
      <c r="BY544"/>
      <c r="BZ544"/>
      <c r="CA544"/>
      <c r="CB544"/>
      <c r="CC544"/>
      <c r="CD544"/>
      <c r="CE544"/>
      <c r="CF544"/>
      <c r="CG544"/>
      <c r="CH544"/>
      <c r="CI544"/>
      <c r="CJ544"/>
      <c r="CK544"/>
      <c r="CL544"/>
      <c r="CM544"/>
      <c r="CN544"/>
      <c r="CO544"/>
      <c r="CP544"/>
    </row>
    <row r="545" spans="1:94" s="9" customFormat="1">
      <c r="A545" t="s">
        <v>559</v>
      </c>
      <c r="B545">
        <v>1984</v>
      </c>
      <c r="C545" s="4" t="s">
        <v>49</v>
      </c>
      <c r="D545" s="4" t="s">
        <v>50</v>
      </c>
      <c r="E545">
        <v>7447394</v>
      </c>
      <c r="F545" t="s">
        <v>51</v>
      </c>
      <c r="G545" t="s">
        <v>52</v>
      </c>
      <c r="H545" t="s">
        <v>53</v>
      </c>
      <c r="I545" s="4" t="s">
        <v>54</v>
      </c>
      <c r="J545" t="s">
        <v>55</v>
      </c>
      <c r="K545" t="s">
        <v>95</v>
      </c>
      <c r="L545" t="s">
        <v>57</v>
      </c>
      <c r="M545">
        <v>10</v>
      </c>
      <c r="N545"/>
      <c r="O545">
        <v>15</v>
      </c>
      <c r="P545" t="s">
        <v>79</v>
      </c>
      <c r="Q545"/>
      <c r="R545" t="s">
        <v>560</v>
      </c>
      <c r="S545" t="s">
        <v>561</v>
      </c>
      <c r="T545" t="s">
        <v>560</v>
      </c>
      <c r="U545" t="s">
        <v>561</v>
      </c>
      <c r="V545"/>
      <c r="W545" t="s">
        <v>566</v>
      </c>
      <c r="X545" t="s">
        <v>62</v>
      </c>
      <c r="Y545" t="s">
        <v>566</v>
      </c>
      <c r="Z545" t="s">
        <v>71</v>
      </c>
      <c r="AA545" t="s">
        <v>71</v>
      </c>
      <c r="AB545" t="s">
        <v>90</v>
      </c>
      <c r="AC545"/>
      <c r="AD545"/>
      <c r="AE545" t="s">
        <v>567</v>
      </c>
      <c r="AF545" t="s">
        <v>568</v>
      </c>
      <c r="AG545" t="s">
        <v>561</v>
      </c>
      <c r="AH545"/>
      <c r="AI545" t="s">
        <v>567</v>
      </c>
      <c r="AJ545" t="s">
        <v>568</v>
      </c>
      <c r="AK545" t="s">
        <v>561</v>
      </c>
      <c r="AL545">
        <v>50</v>
      </c>
      <c r="AM545" t="str">
        <f t="shared" si="45"/>
        <v>Significant</v>
      </c>
      <c r="AN545" t="str">
        <f t="shared" si="46"/>
        <v>Low</v>
      </c>
      <c r="AO545"/>
      <c r="AP545"/>
      <c r="AQ545" t="s">
        <v>79</v>
      </c>
      <c r="AR545" s="5"/>
      <c r="AS545"/>
      <c r="AT545"/>
      <c r="AU545"/>
      <c r="AV545"/>
      <c r="AW545"/>
      <c r="AX545" t="s">
        <v>69</v>
      </c>
      <c r="AY545" t="s">
        <v>69</v>
      </c>
      <c r="AZ545"/>
      <c r="BA545"/>
      <c r="BB545" t="s">
        <v>565</v>
      </c>
      <c r="BC545"/>
      <c r="BD545"/>
      <c r="BE545"/>
      <c r="BF545"/>
      <c r="BG545"/>
      <c r="BH545"/>
      <c r="BI545"/>
      <c r="BJ545"/>
      <c r="BK545"/>
      <c r="BL545"/>
      <c r="BM545"/>
      <c r="BN545"/>
      <c r="BO545"/>
      <c r="BP545"/>
      <c r="BQ545"/>
      <c r="BR545"/>
      <c r="BS545"/>
      <c r="BT545"/>
      <c r="BU545"/>
      <c r="BV545"/>
      <c r="BW545"/>
      <c r="BX545"/>
      <c r="BY545"/>
      <c r="BZ545"/>
      <c r="CA545"/>
      <c r="CB545"/>
      <c r="CC545"/>
      <c r="CD545"/>
      <c r="CE545"/>
      <c r="CF545"/>
      <c r="CG545"/>
      <c r="CH545"/>
      <c r="CI545"/>
      <c r="CJ545"/>
      <c r="CK545"/>
      <c r="CL545"/>
      <c r="CM545"/>
      <c r="CN545"/>
      <c r="CO545"/>
      <c r="CP545"/>
    </row>
    <row r="546" spans="1:94">
      <c r="A546" t="s">
        <v>559</v>
      </c>
      <c r="B546">
        <v>1984</v>
      </c>
      <c r="C546" s="4" t="s">
        <v>49</v>
      </c>
      <c r="D546" s="4" t="s">
        <v>50</v>
      </c>
      <c r="E546">
        <v>7447394</v>
      </c>
      <c r="F546" t="s">
        <v>51</v>
      </c>
      <c r="G546" t="s">
        <v>52</v>
      </c>
      <c r="H546" t="s">
        <v>53</v>
      </c>
      <c r="I546" s="4" t="s">
        <v>54</v>
      </c>
      <c r="J546" t="s">
        <v>55</v>
      </c>
      <c r="K546" t="s">
        <v>95</v>
      </c>
      <c r="L546" t="s">
        <v>57</v>
      </c>
      <c r="M546">
        <v>10</v>
      </c>
      <c r="O546">
        <v>15</v>
      </c>
      <c r="P546" t="s">
        <v>79</v>
      </c>
      <c r="R546" t="s">
        <v>560</v>
      </c>
      <c r="S546" t="s">
        <v>561</v>
      </c>
      <c r="T546" t="s">
        <v>560</v>
      </c>
      <c r="U546" t="s">
        <v>561</v>
      </c>
      <c r="W546" t="s">
        <v>569</v>
      </c>
      <c r="X546" t="s">
        <v>62</v>
      </c>
      <c r="Y546" t="s">
        <v>569</v>
      </c>
      <c r="Z546" t="s">
        <v>71</v>
      </c>
      <c r="AA546" t="s">
        <v>71</v>
      </c>
      <c r="AB546" t="s">
        <v>90</v>
      </c>
      <c r="AE546" t="s">
        <v>570</v>
      </c>
      <c r="AF546" t="s">
        <v>571</v>
      </c>
      <c r="AG546" t="s">
        <v>561</v>
      </c>
      <c r="AI546" t="s">
        <v>570</v>
      </c>
      <c r="AJ546" t="s">
        <v>571</v>
      </c>
      <c r="AK546" t="s">
        <v>561</v>
      </c>
      <c r="AL546">
        <v>50</v>
      </c>
      <c r="AM546" t="str">
        <f t="shared" si="45"/>
        <v>Significant</v>
      </c>
      <c r="AN546" t="str">
        <f t="shared" si="46"/>
        <v>Low</v>
      </c>
      <c r="AQ546" t="s">
        <v>79</v>
      </c>
      <c r="AX546" t="s">
        <v>69</v>
      </c>
      <c r="AY546" t="s">
        <v>69</v>
      </c>
      <c r="BB546" t="s">
        <v>565</v>
      </c>
    </row>
    <row r="547" spans="1:94">
      <c r="A547" t="s">
        <v>559</v>
      </c>
      <c r="B547">
        <v>1984</v>
      </c>
      <c r="C547" s="4" t="s">
        <v>49</v>
      </c>
      <c r="D547" s="4" t="s">
        <v>50</v>
      </c>
      <c r="E547">
        <v>7447394</v>
      </c>
      <c r="F547" t="s">
        <v>51</v>
      </c>
      <c r="G547" t="s">
        <v>52</v>
      </c>
      <c r="H547" t="s">
        <v>53</v>
      </c>
      <c r="I547" t="s">
        <v>572</v>
      </c>
      <c r="J547" t="s">
        <v>55</v>
      </c>
      <c r="K547" t="s">
        <v>95</v>
      </c>
      <c r="L547" t="s">
        <v>57</v>
      </c>
      <c r="M547">
        <v>10</v>
      </c>
      <c r="O547">
        <v>15</v>
      </c>
      <c r="P547" t="s">
        <v>79</v>
      </c>
      <c r="R547" t="s">
        <v>560</v>
      </c>
      <c r="S547" t="s">
        <v>561</v>
      </c>
      <c r="T547" t="s">
        <v>560</v>
      </c>
      <c r="U547" t="s">
        <v>561</v>
      </c>
      <c r="W547">
        <v>37</v>
      </c>
      <c r="X547" t="s">
        <v>62</v>
      </c>
      <c r="Y547">
        <v>37</v>
      </c>
      <c r="Z547" t="s">
        <v>71</v>
      </c>
      <c r="AA547" t="s">
        <v>71</v>
      </c>
      <c r="AB547" t="s">
        <v>90</v>
      </c>
      <c r="AD547">
        <v>30</v>
      </c>
      <c r="AG547" t="s">
        <v>561</v>
      </c>
      <c r="AH547">
        <v>30</v>
      </c>
      <c r="AK547" t="s">
        <v>561</v>
      </c>
      <c r="AL547">
        <v>50</v>
      </c>
      <c r="AM547" t="str">
        <f t="shared" si="45"/>
        <v>Significant</v>
      </c>
      <c r="AN547" t="str">
        <f t="shared" si="46"/>
        <v>Low</v>
      </c>
      <c r="AQ547" t="s">
        <v>79</v>
      </c>
      <c r="AX547" t="s">
        <v>69</v>
      </c>
      <c r="AY547" t="s">
        <v>69</v>
      </c>
      <c r="BB547" t="s">
        <v>565</v>
      </c>
    </row>
    <row r="548" spans="1:94">
      <c r="A548" t="s">
        <v>559</v>
      </c>
      <c r="B548">
        <v>1984</v>
      </c>
      <c r="C548" s="4" t="s">
        <v>49</v>
      </c>
      <c r="D548" s="4" t="s">
        <v>50</v>
      </c>
      <c r="E548">
        <v>7447394</v>
      </c>
      <c r="F548" t="s">
        <v>51</v>
      </c>
      <c r="G548" t="s">
        <v>52</v>
      </c>
      <c r="H548" t="s">
        <v>53</v>
      </c>
      <c r="I548" t="s">
        <v>572</v>
      </c>
      <c r="J548" t="s">
        <v>55</v>
      </c>
      <c r="K548" t="s">
        <v>95</v>
      </c>
      <c r="L548" t="s">
        <v>57</v>
      </c>
      <c r="M548">
        <v>10</v>
      </c>
      <c r="O548">
        <v>15</v>
      </c>
      <c r="P548" t="s">
        <v>79</v>
      </c>
      <c r="R548" t="s">
        <v>560</v>
      </c>
      <c r="S548" t="s">
        <v>561</v>
      </c>
      <c r="T548" t="s">
        <v>560</v>
      </c>
      <c r="U548" t="s">
        <v>561</v>
      </c>
      <c r="W548" t="s">
        <v>551</v>
      </c>
      <c r="X548" t="s">
        <v>62</v>
      </c>
      <c r="Y548" t="s">
        <v>551</v>
      </c>
      <c r="Z548" t="s">
        <v>71</v>
      </c>
      <c r="AA548" t="s">
        <v>71</v>
      </c>
      <c r="AB548" t="s">
        <v>90</v>
      </c>
      <c r="AD548">
        <v>100</v>
      </c>
      <c r="AG548" t="s">
        <v>561</v>
      </c>
      <c r="AH548">
        <v>100</v>
      </c>
      <c r="AK548" t="s">
        <v>561</v>
      </c>
      <c r="AL548">
        <v>50</v>
      </c>
      <c r="AM548" t="str">
        <f t="shared" si="45"/>
        <v>Significant</v>
      </c>
      <c r="AN548" t="str">
        <f t="shared" si="46"/>
        <v>Low</v>
      </c>
      <c r="AQ548" t="s">
        <v>79</v>
      </c>
      <c r="AX548" t="s">
        <v>69</v>
      </c>
      <c r="AY548" t="s">
        <v>69</v>
      </c>
      <c r="BB548" t="s">
        <v>565</v>
      </c>
    </row>
    <row r="549" spans="1:94">
      <c r="A549" t="s">
        <v>559</v>
      </c>
      <c r="B549">
        <v>1984</v>
      </c>
      <c r="C549" s="4" t="s">
        <v>49</v>
      </c>
      <c r="D549" s="4" t="s">
        <v>50</v>
      </c>
      <c r="E549">
        <v>7447394</v>
      </c>
      <c r="F549" t="s">
        <v>51</v>
      </c>
      <c r="G549" t="s">
        <v>52</v>
      </c>
      <c r="H549" t="s">
        <v>53</v>
      </c>
      <c r="I549" t="s">
        <v>572</v>
      </c>
      <c r="J549" t="s">
        <v>55</v>
      </c>
      <c r="K549" t="s">
        <v>95</v>
      </c>
      <c r="L549" t="s">
        <v>57</v>
      </c>
      <c r="M549">
        <v>10</v>
      </c>
      <c r="O549">
        <v>15</v>
      </c>
      <c r="P549" t="s">
        <v>79</v>
      </c>
      <c r="R549" t="s">
        <v>560</v>
      </c>
      <c r="S549" t="s">
        <v>561</v>
      </c>
      <c r="T549" t="s">
        <v>560</v>
      </c>
      <c r="U549" t="s">
        <v>561</v>
      </c>
      <c r="W549" t="s">
        <v>558</v>
      </c>
      <c r="X549" t="s">
        <v>62</v>
      </c>
      <c r="Y549" t="s">
        <v>558</v>
      </c>
      <c r="Z549" t="s">
        <v>71</v>
      </c>
      <c r="AA549" t="s">
        <v>71</v>
      </c>
      <c r="AB549" t="s">
        <v>90</v>
      </c>
      <c r="AD549">
        <v>200</v>
      </c>
      <c r="AG549" t="s">
        <v>561</v>
      </c>
      <c r="AH549">
        <v>200</v>
      </c>
      <c r="AK549" t="s">
        <v>561</v>
      </c>
      <c r="AL549">
        <v>50</v>
      </c>
      <c r="AM549" t="str">
        <f t="shared" si="45"/>
        <v>Significant</v>
      </c>
      <c r="AN549" t="str">
        <f t="shared" si="46"/>
        <v>Low</v>
      </c>
      <c r="AQ549" t="s">
        <v>79</v>
      </c>
      <c r="AX549" t="s">
        <v>69</v>
      </c>
      <c r="AY549" t="s">
        <v>69</v>
      </c>
      <c r="BB549" t="s">
        <v>565</v>
      </c>
    </row>
    <row r="550" spans="1:94">
      <c r="A550" t="s">
        <v>559</v>
      </c>
      <c r="B550">
        <v>1984</v>
      </c>
      <c r="C550" s="4" t="s">
        <v>49</v>
      </c>
      <c r="D550" s="4" t="s">
        <v>50</v>
      </c>
      <c r="E550">
        <v>7447394</v>
      </c>
      <c r="F550" t="s">
        <v>51</v>
      </c>
      <c r="G550" t="s">
        <v>52</v>
      </c>
      <c r="H550" t="s">
        <v>53</v>
      </c>
      <c r="I550" t="s">
        <v>572</v>
      </c>
      <c r="J550" t="s">
        <v>55</v>
      </c>
      <c r="K550" t="s">
        <v>95</v>
      </c>
      <c r="L550" t="s">
        <v>57</v>
      </c>
      <c r="M550">
        <v>10</v>
      </c>
      <c r="O550">
        <v>15</v>
      </c>
      <c r="P550" t="s">
        <v>79</v>
      </c>
      <c r="R550" t="s">
        <v>560</v>
      </c>
      <c r="S550" t="s">
        <v>561</v>
      </c>
      <c r="T550" t="s">
        <v>560</v>
      </c>
      <c r="U550" t="s">
        <v>561</v>
      </c>
      <c r="W550" t="s">
        <v>558</v>
      </c>
      <c r="X550" t="s">
        <v>62</v>
      </c>
      <c r="Y550" t="s">
        <v>558</v>
      </c>
      <c r="Z550" t="s">
        <v>71</v>
      </c>
      <c r="AA550" t="s">
        <v>71</v>
      </c>
      <c r="AB550" t="s">
        <v>90</v>
      </c>
      <c r="AD550">
        <v>300</v>
      </c>
      <c r="AG550" t="s">
        <v>561</v>
      </c>
      <c r="AH550">
        <v>300</v>
      </c>
      <c r="AK550" t="s">
        <v>561</v>
      </c>
      <c r="AL550">
        <v>50</v>
      </c>
      <c r="AM550" t="str">
        <f t="shared" si="45"/>
        <v>Significant</v>
      </c>
      <c r="AN550" t="str">
        <f t="shared" si="46"/>
        <v>Low</v>
      </c>
      <c r="AQ550" t="s">
        <v>79</v>
      </c>
      <c r="AX550" t="s">
        <v>69</v>
      </c>
      <c r="AY550" t="s">
        <v>69</v>
      </c>
      <c r="BB550" t="s">
        <v>565</v>
      </c>
    </row>
    <row r="551" spans="1:94">
      <c r="A551" t="s">
        <v>559</v>
      </c>
      <c r="B551">
        <v>1984</v>
      </c>
      <c r="C551" s="4" t="s">
        <v>49</v>
      </c>
      <c r="D551" s="4" t="s">
        <v>50</v>
      </c>
      <c r="E551">
        <v>7447394</v>
      </c>
      <c r="F551" t="s">
        <v>51</v>
      </c>
      <c r="G551" t="s">
        <v>52</v>
      </c>
      <c r="H551" t="s">
        <v>53</v>
      </c>
      <c r="I551" t="s">
        <v>572</v>
      </c>
      <c r="J551" t="s">
        <v>55</v>
      </c>
      <c r="K551" t="s">
        <v>95</v>
      </c>
      <c r="L551" t="s">
        <v>57</v>
      </c>
      <c r="M551">
        <v>10</v>
      </c>
      <c r="O551">
        <v>15</v>
      </c>
      <c r="P551" t="s">
        <v>79</v>
      </c>
      <c r="R551" t="s">
        <v>560</v>
      </c>
      <c r="S551" t="s">
        <v>561</v>
      </c>
      <c r="T551" t="s">
        <v>560</v>
      </c>
      <c r="U551" t="s">
        <v>561</v>
      </c>
      <c r="W551" t="s">
        <v>573</v>
      </c>
      <c r="X551" t="s">
        <v>62</v>
      </c>
      <c r="Y551" t="s">
        <v>573</v>
      </c>
      <c r="Z551" t="s">
        <v>71</v>
      </c>
      <c r="AA551" t="s">
        <v>71</v>
      </c>
      <c r="AB551" t="s">
        <v>90</v>
      </c>
      <c r="AE551" t="s">
        <v>570</v>
      </c>
      <c r="AF551" t="s">
        <v>571</v>
      </c>
      <c r="AG551" t="s">
        <v>561</v>
      </c>
      <c r="AI551" t="s">
        <v>570</v>
      </c>
      <c r="AJ551" t="s">
        <v>571</v>
      </c>
      <c r="AK551" t="s">
        <v>561</v>
      </c>
      <c r="AL551">
        <v>50</v>
      </c>
      <c r="AM551" t="str">
        <f t="shared" si="45"/>
        <v>Significant</v>
      </c>
      <c r="AN551" t="str">
        <f t="shared" si="46"/>
        <v>Low</v>
      </c>
      <c r="AQ551" t="s">
        <v>79</v>
      </c>
      <c r="AX551" t="s">
        <v>69</v>
      </c>
      <c r="AY551" t="s">
        <v>69</v>
      </c>
      <c r="BB551" t="s">
        <v>565</v>
      </c>
    </row>
    <row r="552" spans="1:94">
      <c r="A552" t="s">
        <v>559</v>
      </c>
      <c r="B552">
        <v>1984</v>
      </c>
      <c r="C552" s="4" t="s">
        <v>49</v>
      </c>
      <c r="D552" s="4" t="s">
        <v>50</v>
      </c>
      <c r="E552">
        <v>7447394</v>
      </c>
      <c r="F552" t="s">
        <v>51</v>
      </c>
      <c r="G552" t="s">
        <v>52</v>
      </c>
      <c r="H552" t="s">
        <v>53</v>
      </c>
      <c r="I552" t="s">
        <v>572</v>
      </c>
      <c r="J552" t="s">
        <v>55</v>
      </c>
      <c r="K552" t="s">
        <v>95</v>
      </c>
      <c r="L552" t="s">
        <v>57</v>
      </c>
      <c r="M552">
        <v>10</v>
      </c>
      <c r="O552">
        <v>15</v>
      </c>
      <c r="P552" t="s">
        <v>79</v>
      </c>
      <c r="R552" t="s">
        <v>560</v>
      </c>
      <c r="S552" t="s">
        <v>561</v>
      </c>
      <c r="T552" t="s">
        <v>560</v>
      </c>
      <c r="U552" t="s">
        <v>561</v>
      </c>
      <c r="W552" t="s">
        <v>549</v>
      </c>
      <c r="X552" t="s">
        <v>62</v>
      </c>
      <c r="Y552" t="s">
        <v>549</v>
      </c>
      <c r="Z552" t="s">
        <v>71</v>
      </c>
      <c r="AA552" t="s">
        <v>71</v>
      </c>
      <c r="AB552" t="s">
        <v>90</v>
      </c>
      <c r="AE552" t="s">
        <v>567</v>
      </c>
      <c r="AF552" t="s">
        <v>568</v>
      </c>
      <c r="AG552" t="s">
        <v>561</v>
      </c>
      <c r="AI552" t="s">
        <v>567</v>
      </c>
      <c r="AJ552" t="s">
        <v>568</v>
      </c>
      <c r="AK552" t="s">
        <v>561</v>
      </c>
      <c r="AL552">
        <v>50</v>
      </c>
      <c r="AM552" t="str">
        <f t="shared" si="45"/>
        <v>Significant</v>
      </c>
      <c r="AN552" t="str">
        <f t="shared" si="46"/>
        <v>Low</v>
      </c>
      <c r="AQ552" t="s">
        <v>79</v>
      </c>
      <c r="AX552" t="s">
        <v>69</v>
      </c>
      <c r="AY552" t="s">
        <v>69</v>
      </c>
      <c r="BB552" t="s">
        <v>565</v>
      </c>
    </row>
    <row r="553" spans="1:94">
      <c r="A553" t="s">
        <v>574</v>
      </c>
      <c r="B553" t="str">
        <f t="shared" ref="B553:B558" si="47">RIGHT(A553,5)</f>
        <v xml:space="preserve"> 2012</v>
      </c>
      <c r="C553" t="s">
        <v>49</v>
      </c>
      <c r="D553" t="s">
        <v>199</v>
      </c>
      <c r="E553" t="s">
        <v>575</v>
      </c>
      <c r="F553" s="4" t="s">
        <v>576</v>
      </c>
      <c r="G553" s="4" t="s">
        <v>577</v>
      </c>
      <c r="H553" t="s">
        <v>75</v>
      </c>
      <c r="I553" s="4" t="s">
        <v>76</v>
      </c>
      <c r="J553" s="4" t="s">
        <v>77</v>
      </c>
      <c r="K553" s="4" t="s">
        <v>95</v>
      </c>
      <c r="L553" t="s">
        <v>57</v>
      </c>
      <c r="M553">
        <v>10</v>
      </c>
      <c r="O553">
        <v>33</v>
      </c>
      <c r="P553" t="s">
        <v>79</v>
      </c>
      <c r="Q553">
        <v>8</v>
      </c>
      <c r="R553">
        <v>100</v>
      </c>
      <c r="S553" t="s">
        <v>61</v>
      </c>
      <c r="T553">
        <v>100</v>
      </c>
      <c r="U553" t="s">
        <v>61</v>
      </c>
      <c r="V553">
        <v>16</v>
      </c>
      <c r="W553">
        <v>16</v>
      </c>
      <c r="X553" t="s">
        <v>62</v>
      </c>
      <c r="Y553">
        <v>16</v>
      </c>
      <c r="Z553" t="s">
        <v>84</v>
      </c>
      <c r="AA553" t="s">
        <v>278</v>
      </c>
      <c r="AM553" t="s">
        <v>65</v>
      </c>
      <c r="AN553" t="s">
        <v>66</v>
      </c>
      <c r="AQ553" t="s">
        <v>79</v>
      </c>
      <c r="AW553" t="s">
        <v>578</v>
      </c>
      <c r="AX553" t="s">
        <v>69</v>
      </c>
      <c r="AY553" t="s">
        <v>69</v>
      </c>
    </row>
    <row r="554" spans="1:94">
      <c r="A554" t="s">
        <v>574</v>
      </c>
      <c r="B554" t="str">
        <f t="shared" si="47"/>
        <v xml:space="preserve"> 2012</v>
      </c>
      <c r="C554" t="s">
        <v>49</v>
      </c>
      <c r="D554" t="s">
        <v>199</v>
      </c>
      <c r="E554" t="s">
        <v>575</v>
      </c>
      <c r="F554" s="4" t="s">
        <v>576</v>
      </c>
      <c r="G554" s="4" t="s">
        <v>577</v>
      </c>
      <c r="H554" t="s">
        <v>75</v>
      </c>
      <c r="I554" s="4" t="s">
        <v>76</v>
      </c>
      <c r="J554" s="4" t="s">
        <v>77</v>
      </c>
      <c r="K554" s="4" t="s">
        <v>95</v>
      </c>
      <c r="L554" t="s">
        <v>57</v>
      </c>
      <c r="M554">
        <v>10</v>
      </c>
      <c r="O554">
        <v>33</v>
      </c>
      <c r="P554" t="s">
        <v>79</v>
      </c>
      <c r="Q554">
        <v>8</v>
      </c>
      <c r="R554">
        <v>100</v>
      </c>
      <c r="S554" t="s">
        <v>61</v>
      </c>
      <c r="T554">
        <v>100</v>
      </c>
      <c r="U554" t="s">
        <v>61</v>
      </c>
      <c r="V554">
        <v>16</v>
      </c>
      <c r="W554">
        <v>16</v>
      </c>
      <c r="X554" t="s">
        <v>62</v>
      </c>
      <c r="Y554">
        <v>16</v>
      </c>
      <c r="Z554" t="s">
        <v>84</v>
      </c>
      <c r="AA554" t="s">
        <v>579</v>
      </c>
      <c r="AM554" t="s">
        <v>65</v>
      </c>
      <c r="AN554" t="s">
        <v>66</v>
      </c>
      <c r="AQ554" t="s">
        <v>79</v>
      </c>
      <c r="AW554" t="s">
        <v>580</v>
      </c>
      <c r="AX554" t="s">
        <v>69</v>
      </c>
      <c r="AY554" t="s">
        <v>69</v>
      </c>
    </row>
    <row r="555" spans="1:94">
      <c r="A555" t="s">
        <v>574</v>
      </c>
      <c r="B555" t="str">
        <f t="shared" si="47"/>
        <v xml:space="preserve"> 2012</v>
      </c>
      <c r="C555" t="s">
        <v>49</v>
      </c>
      <c r="D555" t="s">
        <v>199</v>
      </c>
      <c r="E555" t="s">
        <v>575</v>
      </c>
      <c r="F555" s="4" t="s">
        <v>576</v>
      </c>
      <c r="G555" s="4" t="s">
        <v>577</v>
      </c>
      <c r="H555" t="s">
        <v>75</v>
      </c>
      <c r="I555" s="4" t="s">
        <v>76</v>
      </c>
      <c r="J555" s="4" t="s">
        <v>77</v>
      </c>
      <c r="K555" s="4" t="s">
        <v>95</v>
      </c>
      <c r="L555" t="s">
        <v>57</v>
      </c>
      <c r="M555">
        <v>10</v>
      </c>
      <c r="O555">
        <v>33</v>
      </c>
      <c r="P555" t="s">
        <v>79</v>
      </c>
      <c r="Q555">
        <v>8</v>
      </c>
      <c r="R555">
        <v>100</v>
      </c>
      <c r="S555" t="s">
        <v>61</v>
      </c>
      <c r="T555">
        <v>100</v>
      </c>
      <c r="U555" t="s">
        <v>61</v>
      </c>
      <c r="V555">
        <v>16</v>
      </c>
      <c r="W555">
        <v>16</v>
      </c>
      <c r="X555" t="s">
        <v>62</v>
      </c>
      <c r="Y555">
        <v>16</v>
      </c>
      <c r="Z555" t="s">
        <v>84</v>
      </c>
      <c r="AA555" t="s">
        <v>579</v>
      </c>
      <c r="AM555" t="s">
        <v>65</v>
      </c>
      <c r="AN555" t="s">
        <v>66</v>
      </c>
      <c r="AQ555" t="s">
        <v>79</v>
      </c>
      <c r="AW555" t="s">
        <v>581</v>
      </c>
      <c r="AX555" t="s">
        <v>69</v>
      </c>
      <c r="AY555" t="s">
        <v>69</v>
      </c>
    </row>
    <row r="556" spans="1:94">
      <c r="A556" t="s">
        <v>574</v>
      </c>
      <c r="B556" t="str">
        <f t="shared" si="47"/>
        <v xml:space="preserve"> 2012</v>
      </c>
      <c r="C556" t="s">
        <v>49</v>
      </c>
      <c r="D556" t="s">
        <v>199</v>
      </c>
      <c r="E556" t="s">
        <v>575</v>
      </c>
      <c r="F556" s="4" t="s">
        <v>576</v>
      </c>
      <c r="G556" s="4" t="s">
        <v>577</v>
      </c>
      <c r="H556" t="s">
        <v>75</v>
      </c>
      <c r="I556" s="4" t="s">
        <v>76</v>
      </c>
      <c r="J556" s="4" t="s">
        <v>77</v>
      </c>
      <c r="K556" s="4" t="s">
        <v>95</v>
      </c>
      <c r="L556" t="s">
        <v>57</v>
      </c>
      <c r="M556">
        <v>10</v>
      </c>
      <c r="O556">
        <v>33</v>
      </c>
      <c r="P556" t="s">
        <v>79</v>
      </c>
      <c r="Q556">
        <v>8</v>
      </c>
      <c r="R556">
        <v>100</v>
      </c>
      <c r="S556" t="s">
        <v>61</v>
      </c>
      <c r="T556">
        <v>100</v>
      </c>
      <c r="U556" t="s">
        <v>61</v>
      </c>
      <c r="V556">
        <v>16</v>
      </c>
      <c r="W556">
        <v>16</v>
      </c>
      <c r="X556" t="s">
        <v>62</v>
      </c>
      <c r="Y556">
        <v>16</v>
      </c>
      <c r="Z556" t="s">
        <v>84</v>
      </c>
      <c r="AA556" t="s">
        <v>579</v>
      </c>
      <c r="AM556" t="s">
        <v>65</v>
      </c>
      <c r="AN556" t="s">
        <v>66</v>
      </c>
      <c r="AQ556" t="s">
        <v>79</v>
      </c>
      <c r="AW556" t="s">
        <v>578</v>
      </c>
      <c r="AX556" t="s">
        <v>69</v>
      </c>
      <c r="AY556" t="s">
        <v>69</v>
      </c>
    </row>
    <row r="557" spans="1:94" ht="141.75">
      <c r="A557" t="s">
        <v>574</v>
      </c>
      <c r="B557" t="str">
        <f t="shared" si="47"/>
        <v xml:space="preserve"> 2012</v>
      </c>
      <c r="C557" t="s">
        <v>49</v>
      </c>
      <c r="D557" t="s">
        <v>199</v>
      </c>
      <c r="E557" t="s">
        <v>582</v>
      </c>
      <c r="F557" s="4" t="s">
        <v>576</v>
      </c>
      <c r="G557" s="4" t="s">
        <v>577</v>
      </c>
      <c r="H557" t="s">
        <v>75</v>
      </c>
      <c r="I557" s="4" t="s">
        <v>76</v>
      </c>
      <c r="J557" s="4" t="s">
        <v>77</v>
      </c>
      <c r="K557" s="4" t="s">
        <v>95</v>
      </c>
      <c r="L557" t="s">
        <v>57</v>
      </c>
      <c r="M557">
        <v>10</v>
      </c>
      <c r="O557">
        <v>33</v>
      </c>
      <c r="P557" t="s">
        <v>79</v>
      </c>
      <c r="Q557">
        <v>8</v>
      </c>
      <c r="R557">
        <v>100</v>
      </c>
      <c r="S557" t="s">
        <v>61</v>
      </c>
      <c r="T557">
        <v>100</v>
      </c>
      <c r="U557" t="s">
        <v>61</v>
      </c>
      <c r="V557">
        <v>16</v>
      </c>
      <c r="W557">
        <v>16</v>
      </c>
      <c r="X557" t="s">
        <v>62</v>
      </c>
      <c r="Y557">
        <v>16</v>
      </c>
      <c r="Z557" t="s">
        <v>84</v>
      </c>
      <c r="AA557" t="s">
        <v>278</v>
      </c>
      <c r="AM557" t="s">
        <v>65</v>
      </c>
      <c r="AN557" t="s">
        <v>66</v>
      </c>
      <c r="AO557" t="s">
        <v>65</v>
      </c>
      <c r="AP557" t="s">
        <v>66</v>
      </c>
      <c r="AQ557" t="s">
        <v>79</v>
      </c>
      <c r="AR557" s="6" t="s">
        <v>583</v>
      </c>
      <c r="AW557" t="s">
        <v>580</v>
      </c>
      <c r="AX557" t="s">
        <v>69</v>
      </c>
      <c r="AY557" t="s">
        <v>69</v>
      </c>
    </row>
    <row r="558" spans="1:94">
      <c r="A558" t="s">
        <v>574</v>
      </c>
      <c r="B558" t="str">
        <f t="shared" si="47"/>
        <v xml:space="preserve"> 2012</v>
      </c>
      <c r="C558" t="s">
        <v>49</v>
      </c>
      <c r="D558" t="s">
        <v>199</v>
      </c>
      <c r="E558" t="s">
        <v>582</v>
      </c>
      <c r="F558" s="4" t="s">
        <v>576</v>
      </c>
      <c r="G558" s="4" t="s">
        <v>577</v>
      </c>
      <c r="H558" t="s">
        <v>75</v>
      </c>
      <c r="I558" s="4" t="s">
        <v>76</v>
      </c>
      <c r="J558" s="4" t="s">
        <v>77</v>
      </c>
      <c r="K558" s="4" t="s">
        <v>95</v>
      </c>
      <c r="L558" t="s">
        <v>57</v>
      </c>
      <c r="M558">
        <v>10</v>
      </c>
      <c r="O558">
        <v>33</v>
      </c>
      <c r="P558" t="s">
        <v>79</v>
      </c>
      <c r="Q558">
        <v>8</v>
      </c>
      <c r="R558">
        <v>100</v>
      </c>
      <c r="S558" t="s">
        <v>61</v>
      </c>
      <c r="T558">
        <v>100</v>
      </c>
      <c r="U558" t="s">
        <v>61</v>
      </c>
      <c r="V558">
        <v>16</v>
      </c>
      <c r="W558">
        <v>16</v>
      </c>
      <c r="X558" t="s">
        <v>62</v>
      </c>
      <c r="Y558">
        <v>16</v>
      </c>
      <c r="Z558" t="s">
        <v>84</v>
      </c>
      <c r="AA558" t="s">
        <v>278</v>
      </c>
      <c r="AM558" t="s">
        <v>65</v>
      </c>
      <c r="AN558" t="s">
        <v>66</v>
      </c>
      <c r="AQ558" t="s">
        <v>79</v>
      </c>
      <c r="AW558" t="s">
        <v>581</v>
      </c>
      <c r="AX558" t="s">
        <v>69</v>
      </c>
      <c r="AY558" t="s">
        <v>69</v>
      </c>
    </row>
    <row r="559" spans="1:94">
      <c r="A559" t="s">
        <v>584</v>
      </c>
      <c r="B559">
        <v>1968</v>
      </c>
      <c r="C559" t="s">
        <v>173</v>
      </c>
      <c r="D559" t="s">
        <v>361</v>
      </c>
      <c r="E559">
        <v>53763556</v>
      </c>
      <c r="F559" t="s">
        <v>585</v>
      </c>
      <c r="G559" t="s">
        <v>585</v>
      </c>
      <c r="H559" s="4" t="s">
        <v>148</v>
      </c>
      <c r="I559" t="s">
        <v>149</v>
      </c>
      <c r="J559" t="s">
        <v>77</v>
      </c>
      <c r="K559" t="s">
        <v>78</v>
      </c>
      <c r="L559" t="s">
        <v>57</v>
      </c>
      <c r="M559">
        <v>15</v>
      </c>
      <c r="P559" t="s">
        <v>79</v>
      </c>
      <c r="Q559">
        <v>1</v>
      </c>
      <c r="V559">
        <v>2</v>
      </c>
      <c r="W559">
        <v>48</v>
      </c>
      <c r="X559" t="s">
        <v>83</v>
      </c>
      <c r="Y559">
        <v>2</v>
      </c>
      <c r="Z559" t="s">
        <v>71</v>
      </c>
      <c r="AA559" t="s">
        <v>71</v>
      </c>
      <c r="AB559" t="s">
        <v>121</v>
      </c>
      <c r="AD559">
        <v>70</v>
      </c>
      <c r="AG559" t="s">
        <v>97</v>
      </c>
      <c r="AH559">
        <v>70000</v>
      </c>
      <c r="AK559" t="s">
        <v>61</v>
      </c>
      <c r="AL559">
        <v>50</v>
      </c>
      <c r="AM559" t="str">
        <f t="shared" ref="AM559:AM622" si="48">IF(ISBLANK(AL559),"",IF(AL559&gt;=75,"Severe",IF(AL559&gt;=25,"Significant",IF(AL559&gt;=1,"Some", IF(AL559=0,"None")))))</f>
        <v>Significant</v>
      </c>
      <c r="AN559" t="str">
        <f t="shared" ref="AN559:AN622" si="49">IF(ISBLANK(AL559),"",IF(AL559&gt;=75,"None",IF(AL559&gt;=25,"Low",IF(AL559&gt;=1,"Medium", IF(AL559=0,"High")))))</f>
        <v>Low</v>
      </c>
      <c r="AO559" t="str">
        <f t="shared" ref="AO559:AP564" si="50">AM559</f>
        <v>Significant</v>
      </c>
      <c r="AP559" t="str">
        <f t="shared" si="50"/>
        <v>Low</v>
      </c>
      <c r="AQ559" t="s">
        <v>79</v>
      </c>
      <c r="AX559" t="s">
        <v>69</v>
      </c>
      <c r="AY559" t="s">
        <v>69</v>
      </c>
      <c r="BB559" t="s">
        <v>586</v>
      </c>
    </row>
    <row r="560" spans="1:94">
      <c r="A560" t="s">
        <v>584</v>
      </c>
      <c r="B560">
        <v>1968</v>
      </c>
      <c r="C560" t="s">
        <v>173</v>
      </c>
      <c r="D560" t="s">
        <v>361</v>
      </c>
      <c r="E560">
        <v>53763647</v>
      </c>
      <c r="F560" t="s">
        <v>587</v>
      </c>
      <c r="G560" t="s">
        <v>587</v>
      </c>
      <c r="H560" s="4" t="s">
        <v>148</v>
      </c>
      <c r="I560" t="s">
        <v>149</v>
      </c>
      <c r="J560" t="s">
        <v>77</v>
      </c>
      <c r="K560" t="s">
        <v>78</v>
      </c>
      <c r="L560" t="s">
        <v>57</v>
      </c>
      <c r="M560">
        <v>15</v>
      </c>
      <c r="P560" t="s">
        <v>79</v>
      </c>
      <c r="Q560">
        <v>1</v>
      </c>
      <c r="V560">
        <v>2</v>
      </c>
      <c r="W560">
        <v>48</v>
      </c>
      <c r="X560" t="s">
        <v>83</v>
      </c>
      <c r="Y560">
        <v>2</v>
      </c>
      <c r="Z560" t="s">
        <v>71</v>
      </c>
      <c r="AA560" t="s">
        <v>71</v>
      </c>
      <c r="AB560" t="s">
        <v>121</v>
      </c>
      <c r="AD560">
        <v>32.4</v>
      </c>
      <c r="AG560" t="s">
        <v>97</v>
      </c>
      <c r="AH560">
        <v>32400</v>
      </c>
      <c r="AK560" t="s">
        <v>61</v>
      </c>
      <c r="AL560">
        <v>50</v>
      </c>
      <c r="AM560" t="str">
        <f t="shared" si="48"/>
        <v>Significant</v>
      </c>
      <c r="AN560" t="str">
        <f t="shared" si="49"/>
        <v>Low</v>
      </c>
      <c r="AO560" t="str">
        <f t="shared" si="50"/>
        <v>Significant</v>
      </c>
      <c r="AP560" t="str">
        <f t="shared" si="50"/>
        <v>Low</v>
      </c>
      <c r="AQ560" t="s">
        <v>79</v>
      </c>
      <c r="AX560" t="s">
        <v>69</v>
      </c>
      <c r="AY560" t="s">
        <v>69</v>
      </c>
      <c r="BB560" t="s">
        <v>586</v>
      </c>
    </row>
    <row r="561" spans="1:54" ht="47.25">
      <c r="A561" t="s">
        <v>584</v>
      </c>
      <c r="B561">
        <v>1968</v>
      </c>
      <c r="C561" t="s">
        <v>173</v>
      </c>
      <c r="D561" t="s">
        <v>361</v>
      </c>
      <c r="E561">
        <v>53763658</v>
      </c>
      <c r="F561" t="s">
        <v>588</v>
      </c>
      <c r="G561" t="s">
        <v>588</v>
      </c>
      <c r="H561" s="4" t="s">
        <v>148</v>
      </c>
      <c r="I561" t="s">
        <v>149</v>
      </c>
      <c r="J561" t="s">
        <v>77</v>
      </c>
      <c r="K561" t="s">
        <v>78</v>
      </c>
      <c r="L561" t="s">
        <v>57</v>
      </c>
      <c r="M561">
        <v>15</v>
      </c>
      <c r="P561" t="s">
        <v>79</v>
      </c>
      <c r="Q561">
        <v>1</v>
      </c>
      <c r="V561">
        <v>2</v>
      </c>
      <c r="W561">
        <v>48</v>
      </c>
      <c r="X561" t="s">
        <v>83</v>
      </c>
      <c r="Y561">
        <v>2</v>
      </c>
      <c r="Z561" t="s">
        <v>71</v>
      </c>
      <c r="AA561" t="s">
        <v>71</v>
      </c>
      <c r="AB561" t="s">
        <v>121</v>
      </c>
      <c r="AD561">
        <v>30.5</v>
      </c>
      <c r="AG561" t="s">
        <v>97</v>
      </c>
      <c r="AH561">
        <v>30500</v>
      </c>
      <c r="AK561" t="s">
        <v>61</v>
      </c>
      <c r="AL561">
        <v>50</v>
      </c>
      <c r="AM561" t="str">
        <f t="shared" si="48"/>
        <v>Significant</v>
      </c>
      <c r="AN561" t="str">
        <f t="shared" si="49"/>
        <v>Low</v>
      </c>
      <c r="AO561" t="str">
        <f t="shared" si="50"/>
        <v>Significant</v>
      </c>
      <c r="AP561" t="str">
        <f t="shared" si="50"/>
        <v>Low</v>
      </c>
      <c r="AQ561" t="s">
        <v>79</v>
      </c>
      <c r="AR561" s="5" t="s">
        <v>589</v>
      </c>
      <c r="AX561" t="s">
        <v>69</v>
      </c>
      <c r="AY561" t="s">
        <v>69</v>
      </c>
      <c r="BB561" t="s">
        <v>586</v>
      </c>
    </row>
    <row r="562" spans="1:54">
      <c r="A562" t="s">
        <v>584</v>
      </c>
      <c r="B562">
        <v>1968</v>
      </c>
      <c r="C562" t="s">
        <v>173</v>
      </c>
      <c r="D562" t="s">
        <v>361</v>
      </c>
      <c r="E562">
        <v>53763670</v>
      </c>
      <c r="F562" t="s">
        <v>590</v>
      </c>
      <c r="G562" t="s">
        <v>590</v>
      </c>
      <c r="H562" s="4" t="s">
        <v>148</v>
      </c>
      <c r="I562" t="s">
        <v>149</v>
      </c>
      <c r="J562" t="s">
        <v>77</v>
      </c>
      <c r="K562" t="s">
        <v>78</v>
      </c>
      <c r="L562" t="s">
        <v>57</v>
      </c>
      <c r="M562">
        <v>15</v>
      </c>
      <c r="P562" t="s">
        <v>79</v>
      </c>
      <c r="Q562">
        <v>1</v>
      </c>
      <c r="V562">
        <v>2</v>
      </c>
      <c r="W562">
        <v>48</v>
      </c>
      <c r="X562" t="s">
        <v>83</v>
      </c>
      <c r="Y562">
        <v>2</v>
      </c>
      <c r="Z562" t="s">
        <v>71</v>
      </c>
      <c r="AA562" t="s">
        <v>71</v>
      </c>
      <c r="AB562" t="s">
        <v>121</v>
      </c>
      <c r="AD562">
        <v>12.7</v>
      </c>
      <c r="AG562" t="s">
        <v>97</v>
      </c>
      <c r="AH562">
        <v>12700</v>
      </c>
      <c r="AK562" t="s">
        <v>61</v>
      </c>
      <c r="AL562">
        <v>50</v>
      </c>
      <c r="AM562" t="str">
        <f t="shared" si="48"/>
        <v>Significant</v>
      </c>
      <c r="AN562" t="str">
        <f t="shared" si="49"/>
        <v>Low</v>
      </c>
      <c r="AO562" t="str">
        <f t="shared" si="50"/>
        <v>Significant</v>
      </c>
      <c r="AP562" t="str">
        <f t="shared" si="50"/>
        <v>Low</v>
      </c>
      <c r="AQ562" t="s">
        <v>79</v>
      </c>
      <c r="AX562" t="s">
        <v>69</v>
      </c>
      <c r="AY562" t="s">
        <v>69</v>
      </c>
      <c r="BB562" t="s">
        <v>586</v>
      </c>
    </row>
    <row r="563" spans="1:54">
      <c r="A563" t="s">
        <v>584</v>
      </c>
      <c r="B563">
        <v>1968</v>
      </c>
      <c r="C563" s="4" t="s">
        <v>173</v>
      </c>
      <c r="D563" t="s">
        <v>361</v>
      </c>
      <c r="E563">
        <v>53763001</v>
      </c>
      <c r="F563" t="s">
        <v>591</v>
      </c>
      <c r="G563" t="s">
        <v>591</v>
      </c>
      <c r="H563" s="4" t="s">
        <v>148</v>
      </c>
      <c r="I563" t="s">
        <v>149</v>
      </c>
      <c r="J563" t="s">
        <v>77</v>
      </c>
      <c r="K563" t="s">
        <v>78</v>
      </c>
      <c r="L563" t="s">
        <v>57</v>
      </c>
      <c r="M563">
        <v>15</v>
      </c>
      <c r="P563" t="s">
        <v>79</v>
      </c>
      <c r="Q563">
        <v>1</v>
      </c>
      <c r="V563">
        <v>2</v>
      </c>
      <c r="W563">
        <v>48</v>
      </c>
      <c r="X563" t="s">
        <v>83</v>
      </c>
      <c r="Y563">
        <v>2</v>
      </c>
      <c r="Z563" t="s">
        <v>71</v>
      </c>
      <c r="AA563" t="s">
        <v>71</v>
      </c>
      <c r="AB563" t="s">
        <v>121</v>
      </c>
      <c r="AD563">
        <v>48.5</v>
      </c>
      <c r="AG563" t="s">
        <v>97</v>
      </c>
      <c r="AH563">
        <v>48500</v>
      </c>
      <c r="AK563" t="s">
        <v>61</v>
      </c>
      <c r="AL563">
        <v>50</v>
      </c>
      <c r="AM563" t="str">
        <f t="shared" si="48"/>
        <v>Significant</v>
      </c>
      <c r="AN563" t="str">
        <f t="shared" si="49"/>
        <v>Low</v>
      </c>
      <c r="AO563" t="str">
        <f t="shared" si="50"/>
        <v>Significant</v>
      </c>
      <c r="AP563" t="str">
        <f t="shared" si="50"/>
        <v>Low</v>
      </c>
      <c r="AQ563" t="s">
        <v>79</v>
      </c>
      <c r="AX563" t="s">
        <v>69</v>
      </c>
      <c r="AY563" t="s">
        <v>69</v>
      </c>
      <c r="BB563" t="s">
        <v>586</v>
      </c>
    </row>
    <row r="564" spans="1:54">
      <c r="A564" t="s">
        <v>584</v>
      </c>
      <c r="B564">
        <v>1968</v>
      </c>
      <c r="C564" s="4" t="s">
        <v>173</v>
      </c>
      <c r="D564" t="s">
        <v>361</v>
      </c>
      <c r="E564">
        <v>11126435</v>
      </c>
      <c r="F564" t="s">
        <v>592</v>
      </c>
      <c r="G564" t="s">
        <v>592</v>
      </c>
      <c r="H564" s="4" t="s">
        <v>148</v>
      </c>
      <c r="I564" t="s">
        <v>149</v>
      </c>
      <c r="J564" t="s">
        <v>77</v>
      </c>
      <c r="K564" t="s">
        <v>78</v>
      </c>
      <c r="L564" t="s">
        <v>57</v>
      </c>
      <c r="M564">
        <v>15</v>
      </c>
      <c r="P564" t="s">
        <v>79</v>
      </c>
      <c r="Q564">
        <v>1</v>
      </c>
      <c r="V564">
        <v>2</v>
      </c>
      <c r="W564">
        <v>48</v>
      </c>
      <c r="X564" t="s">
        <v>83</v>
      </c>
      <c r="Y564">
        <v>2</v>
      </c>
      <c r="Z564" t="s">
        <v>71</v>
      </c>
      <c r="AA564" t="s">
        <v>71</v>
      </c>
      <c r="AB564" t="s">
        <v>121</v>
      </c>
      <c r="AD564">
        <v>81</v>
      </c>
      <c r="AG564" t="s">
        <v>97</v>
      </c>
      <c r="AH564">
        <v>81000</v>
      </c>
      <c r="AK564" t="s">
        <v>61</v>
      </c>
      <c r="AL564">
        <v>50</v>
      </c>
      <c r="AM564" t="str">
        <f t="shared" si="48"/>
        <v>Significant</v>
      </c>
      <c r="AN564" t="str">
        <f t="shared" si="49"/>
        <v>Low</v>
      </c>
      <c r="AO564" t="str">
        <f t="shared" si="50"/>
        <v>Significant</v>
      </c>
      <c r="AP564" t="str">
        <f t="shared" si="50"/>
        <v>Low</v>
      </c>
      <c r="AQ564" t="s">
        <v>79</v>
      </c>
      <c r="AX564" t="s">
        <v>69</v>
      </c>
      <c r="AY564" t="s">
        <v>69</v>
      </c>
      <c r="BB564" t="s">
        <v>586</v>
      </c>
    </row>
    <row r="565" spans="1:54">
      <c r="A565" t="s">
        <v>584</v>
      </c>
      <c r="B565">
        <v>1968</v>
      </c>
      <c r="C565" s="4" t="s">
        <v>173</v>
      </c>
      <c r="D565" t="s">
        <v>361</v>
      </c>
      <c r="E565">
        <v>11126435</v>
      </c>
      <c r="F565" t="s">
        <v>592</v>
      </c>
      <c r="G565" t="s">
        <v>592</v>
      </c>
      <c r="H565" s="4" t="s">
        <v>148</v>
      </c>
      <c r="I565" t="s">
        <v>149</v>
      </c>
      <c r="J565" t="s">
        <v>77</v>
      </c>
      <c r="K565" t="s">
        <v>78</v>
      </c>
      <c r="L565" t="s">
        <v>57</v>
      </c>
      <c r="M565">
        <v>13</v>
      </c>
      <c r="P565" t="s">
        <v>79</v>
      </c>
      <c r="Q565">
        <v>1</v>
      </c>
      <c r="V565">
        <v>2</v>
      </c>
      <c r="W565">
        <v>24</v>
      </c>
      <c r="X565" t="s">
        <v>83</v>
      </c>
      <c r="Y565">
        <v>1</v>
      </c>
      <c r="Z565" t="s">
        <v>71</v>
      </c>
      <c r="AA565" t="s">
        <v>71</v>
      </c>
      <c r="AB565" t="s">
        <v>121</v>
      </c>
      <c r="AD565">
        <v>75</v>
      </c>
      <c r="AG565" t="s">
        <v>97</v>
      </c>
      <c r="AH565">
        <v>75000</v>
      </c>
      <c r="AK565" t="s">
        <v>61</v>
      </c>
      <c r="AL565">
        <v>50</v>
      </c>
      <c r="AM565" t="str">
        <f t="shared" si="48"/>
        <v>Significant</v>
      </c>
      <c r="AN565" t="str">
        <f t="shared" si="49"/>
        <v>Low</v>
      </c>
      <c r="AQ565" t="s">
        <v>79</v>
      </c>
      <c r="AX565" t="s">
        <v>69</v>
      </c>
      <c r="AY565" t="s">
        <v>69</v>
      </c>
      <c r="BB565" t="s">
        <v>586</v>
      </c>
    </row>
    <row r="566" spans="1:54">
      <c r="A566" t="s">
        <v>584</v>
      </c>
      <c r="B566">
        <v>1968</v>
      </c>
      <c r="C566" s="4" t="s">
        <v>173</v>
      </c>
      <c r="D566" t="s">
        <v>361</v>
      </c>
      <c r="F566" t="s">
        <v>593</v>
      </c>
      <c r="G566" t="s">
        <v>593</v>
      </c>
      <c r="H566" s="4" t="s">
        <v>148</v>
      </c>
      <c r="I566" t="s">
        <v>149</v>
      </c>
      <c r="J566" t="s">
        <v>77</v>
      </c>
      <c r="K566" t="s">
        <v>78</v>
      </c>
      <c r="L566" t="s">
        <v>57</v>
      </c>
      <c r="M566">
        <v>15</v>
      </c>
      <c r="P566" t="s">
        <v>79</v>
      </c>
      <c r="Q566">
        <v>1</v>
      </c>
      <c r="V566">
        <v>2</v>
      </c>
      <c r="W566">
        <v>48</v>
      </c>
      <c r="X566" t="s">
        <v>83</v>
      </c>
      <c r="Y566">
        <v>2</v>
      </c>
      <c r="Z566" t="s">
        <v>71</v>
      </c>
      <c r="AA566" t="s">
        <v>71</v>
      </c>
      <c r="AB566" t="s">
        <v>121</v>
      </c>
      <c r="AD566">
        <v>19.2</v>
      </c>
      <c r="AG566" t="s">
        <v>97</v>
      </c>
      <c r="AH566">
        <f>AD566*1000</f>
        <v>19200</v>
      </c>
      <c r="AK566" t="s">
        <v>61</v>
      </c>
      <c r="AL566">
        <v>50</v>
      </c>
      <c r="AM566" t="str">
        <f t="shared" si="48"/>
        <v>Significant</v>
      </c>
      <c r="AN566" t="str">
        <f t="shared" si="49"/>
        <v>Low</v>
      </c>
      <c r="AO566" t="str">
        <f t="shared" ref="AO566:AP581" si="51">AM566</f>
        <v>Significant</v>
      </c>
      <c r="AP566" t="str">
        <f t="shared" si="51"/>
        <v>Low</v>
      </c>
      <c r="AQ566" t="s">
        <v>79</v>
      </c>
      <c r="AX566" t="s">
        <v>69</v>
      </c>
      <c r="AY566" t="s">
        <v>69</v>
      </c>
      <c r="BB566" t="s">
        <v>586</v>
      </c>
    </row>
    <row r="567" spans="1:54">
      <c r="A567" t="s">
        <v>584</v>
      </c>
      <c r="B567">
        <v>1968</v>
      </c>
      <c r="C567" s="4" t="s">
        <v>173</v>
      </c>
      <c r="D567" t="s">
        <v>361</v>
      </c>
      <c r="E567">
        <v>53763216</v>
      </c>
      <c r="F567" t="s">
        <v>594</v>
      </c>
      <c r="G567" t="s">
        <v>594</v>
      </c>
      <c r="H567" s="4" t="s">
        <v>148</v>
      </c>
      <c r="I567" t="s">
        <v>149</v>
      </c>
      <c r="J567" t="s">
        <v>77</v>
      </c>
      <c r="K567" t="s">
        <v>78</v>
      </c>
      <c r="L567" t="s">
        <v>57</v>
      </c>
      <c r="M567">
        <v>15</v>
      </c>
      <c r="P567" t="s">
        <v>79</v>
      </c>
      <c r="Q567">
        <v>1</v>
      </c>
      <c r="V567">
        <v>2</v>
      </c>
      <c r="W567">
        <v>48</v>
      </c>
      <c r="X567" t="s">
        <v>83</v>
      </c>
      <c r="Y567">
        <v>2</v>
      </c>
      <c r="Z567" t="s">
        <v>71</v>
      </c>
      <c r="AA567" t="s">
        <v>71</v>
      </c>
      <c r="AB567" t="s">
        <v>121</v>
      </c>
      <c r="AD567">
        <v>148</v>
      </c>
      <c r="AG567" t="s">
        <v>97</v>
      </c>
      <c r="AH567">
        <v>148000</v>
      </c>
      <c r="AK567" t="s">
        <v>61</v>
      </c>
      <c r="AL567">
        <v>50</v>
      </c>
      <c r="AM567" t="str">
        <f t="shared" si="48"/>
        <v>Significant</v>
      </c>
      <c r="AN567" t="str">
        <f t="shared" si="49"/>
        <v>Low</v>
      </c>
      <c r="AO567" t="str">
        <f t="shared" si="51"/>
        <v>Significant</v>
      </c>
      <c r="AP567" t="str">
        <f t="shared" si="51"/>
        <v>Low</v>
      </c>
      <c r="AQ567" t="s">
        <v>79</v>
      </c>
      <c r="AX567" t="s">
        <v>69</v>
      </c>
      <c r="AY567" t="s">
        <v>69</v>
      </c>
      <c r="BB567" t="s">
        <v>586</v>
      </c>
    </row>
    <row r="568" spans="1:54">
      <c r="A568" t="s">
        <v>584</v>
      </c>
      <c r="B568">
        <v>1968</v>
      </c>
      <c r="C568" s="4" t="s">
        <v>173</v>
      </c>
      <c r="D568" t="s">
        <v>361</v>
      </c>
      <c r="E568">
        <v>37226281</v>
      </c>
      <c r="F568" t="s">
        <v>595</v>
      </c>
      <c r="G568" t="s">
        <v>595</v>
      </c>
      <c r="H568" s="4" t="s">
        <v>148</v>
      </c>
      <c r="I568" t="s">
        <v>149</v>
      </c>
      <c r="J568" t="s">
        <v>77</v>
      </c>
      <c r="K568" t="s">
        <v>78</v>
      </c>
      <c r="L568" t="s">
        <v>57</v>
      </c>
      <c r="M568">
        <v>15</v>
      </c>
      <c r="P568" t="s">
        <v>79</v>
      </c>
      <c r="Q568">
        <v>1</v>
      </c>
      <c r="V568">
        <v>2</v>
      </c>
      <c r="W568">
        <v>48</v>
      </c>
      <c r="X568" t="s">
        <v>83</v>
      </c>
      <c r="Y568">
        <v>2</v>
      </c>
      <c r="Z568" t="s">
        <v>71</v>
      </c>
      <c r="AA568" t="s">
        <v>71</v>
      </c>
      <c r="AB568" t="s">
        <v>121</v>
      </c>
      <c r="AD568">
        <v>63</v>
      </c>
      <c r="AG568" t="s">
        <v>97</v>
      </c>
      <c r="AH568">
        <v>63000</v>
      </c>
      <c r="AK568" t="s">
        <v>61</v>
      </c>
      <c r="AL568">
        <v>50</v>
      </c>
      <c r="AM568" t="str">
        <f t="shared" si="48"/>
        <v>Significant</v>
      </c>
      <c r="AN568" t="str">
        <f t="shared" si="49"/>
        <v>Low</v>
      </c>
      <c r="AO568" t="str">
        <f t="shared" si="51"/>
        <v>Significant</v>
      </c>
      <c r="AP568" t="str">
        <f t="shared" si="51"/>
        <v>Low</v>
      </c>
      <c r="AQ568" t="s">
        <v>79</v>
      </c>
      <c r="AX568" t="s">
        <v>69</v>
      </c>
      <c r="AY568" t="s">
        <v>69</v>
      </c>
      <c r="BB568" t="s">
        <v>586</v>
      </c>
    </row>
    <row r="569" spans="1:54">
      <c r="A569" t="s">
        <v>584</v>
      </c>
      <c r="B569">
        <v>1968</v>
      </c>
      <c r="C569" s="4" t="s">
        <v>173</v>
      </c>
      <c r="D569" t="s">
        <v>361</v>
      </c>
      <c r="F569" t="s">
        <v>596</v>
      </c>
      <c r="G569" t="s">
        <v>596</v>
      </c>
      <c r="H569" s="4" t="s">
        <v>148</v>
      </c>
      <c r="I569" t="s">
        <v>149</v>
      </c>
      <c r="J569" t="s">
        <v>77</v>
      </c>
      <c r="K569" t="s">
        <v>78</v>
      </c>
      <c r="L569" t="s">
        <v>57</v>
      </c>
      <c r="M569">
        <v>15</v>
      </c>
      <c r="P569" t="s">
        <v>79</v>
      </c>
      <c r="Q569">
        <v>1</v>
      </c>
      <c r="V569">
        <v>2</v>
      </c>
      <c r="W569">
        <v>48</v>
      </c>
      <c r="X569" t="s">
        <v>83</v>
      </c>
      <c r="Y569">
        <v>2</v>
      </c>
      <c r="Z569" t="s">
        <v>71</v>
      </c>
      <c r="AA569" t="s">
        <v>71</v>
      </c>
      <c r="AB569" t="s">
        <v>121</v>
      </c>
      <c r="AD569">
        <v>69.5</v>
      </c>
      <c r="AG569" t="s">
        <v>97</v>
      </c>
      <c r="AH569">
        <f>AD569*1000</f>
        <v>69500</v>
      </c>
      <c r="AK569" t="s">
        <v>61</v>
      </c>
      <c r="AL569">
        <v>50</v>
      </c>
      <c r="AM569" t="str">
        <f t="shared" si="48"/>
        <v>Significant</v>
      </c>
      <c r="AN569" t="str">
        <f t="shared" si="49"/>
        <v>Low</v>
      </c>
      <c r="AO569" t="str">
        <f t="shared" si="51"/>
        <v>Significant</v>
      </c>
      <c r="AP569" t="str">
        <f t="shared" si="51"/>
        <v>Low</v>
      </c>
      <c r="AQ569" t="s">
        <v>79</v>
      </c>
      <c r="AX569" t="s">
        <v>69</v>
      </c>
      <c r="AY569" t="s">
        <v>69</v>
      </c>
      <c r="BB569" t="s">
        <v>586</v>
      </c>
    </row>
    <row r="570" spans="1:54">
      <c r="A570" t="s">
        <v>584</v>
      </c>
      <c r="B570">
        <v>1968</v>
      </c>
      <c r="C570" s="4" t="s">
        <v>173</v>
      </c>
      <c r="D570" t="s">
        <v>361</v>
      </c>
      <c r="E570">
        <v>53763318</v>
      </c>
      <c r="F570" t="s">
        <v>597</v>
      </c>
      <c r="G570" t="s">
        <v>597</v>
      </c>
      <c r="H570" s="4" t="s">
        <v>148</v>
      </c>
      <c r="I570" t="s">
        <v>149</v>
      </c>
      <c r="J570" t="s">
        <v>77</v>
      </c>
      <c r="K570" t="s">
        <v>78</v>
      </c>
      <c r="L570" t="s">
        <v>57</v>
      </c>
      <c r="M570">
        <v>15</v>
      </c>
      <c r="P570" t="s">
        <v>79</v>
      </c>
      <c r="Q570">
        <v>1</v>
      </c>
      <c r="V570">
        <v>2</v>
      </c>
      <c r="W570">
        <v>48</v>
      </c>
      <c r="X570" t="s">
        <v>83</v>
      </c>
      <c r="Y570">
        <v>2</v>
      </c>
      <c r="Z570" t="s">
        <v>71</v>
      </c>
      <c r="AA570" t="s">
        <v>71</v>
      </c>
      <c r="AB570" t="s">
        <v>121</v>
      </c>
      <c r="AD570">
        <v>38.799999999999997</v>
      </c>
      <c r="AG570" t="s">
        <v>97</v>
      </c>
      <c r="AH570">
        <v>38800</v>
      </c>
      <c r="AK570" t="s">
        <v>61</v>
      </c>
      <c r="AL570">
        <v>50</v>
      </c>
      <c r="AM570" t="str">
        <f t="shared" si="48"/>
        <v>Significant</v>
      </c>
      <c r="AN570" t="str">
        <f t="shared" si="49"/>
        <v>Low</v>
      </c>
      <c r="AO570" t="str">
        <f t="shared" si="51"/>
        <v>Significant</v>
      </c>
      <c r="AP570" t="str">
        <f t="shared" si="51"/>
        <v>Low</v>
      </c>
      <c r="AQ570" t="s">
        <v>79</v>
      </c>
      <c r="AX570" t="s">
        <v>69</v>
      </c>
      <c r="AY570" t="s">
        <v>69</v>
      </c>
      <c r="BB570" t="s">
        <v>586</v>
      </c>
    </row>
    <row r="571" spans="1:54">
      <c r="A571" t="s">
        <v>584</v>
      </c>
      <c r="B571">
        <v>1968</v>
      </c>
      <c r="C571" s="4" t="s">
        <v>173</v>
      </c>
      <c r="D571" t="s">
        <v>361</v>
      </c>
      <c r="E571">
        <v>11100042</v>
      </c>
      <c r="F571" t="s">
        <v>598</v>
      </c>
      <c r="G571" t="s">
        <v>598</v>
      </c>
      <c r="H571" s="4" t="s">
        <v>148</v>
      </c>
      <c r="I571" t="s">
        <v>149</v>
      </c>
      <c r="J571" t="s">
        <v>77</v>
      </c>
      <c r="K571" t="s">
        <v>78</v>
      </c>
      <c r="L571" t="s">
        <v>57</v>
      </c>
      <c r="M571">
        <v>15</v>
      </c>
      <c r="P571" t="s">
        <v>79</v>
      </c>
      <c r="Q571">
        <v>1</v>
      </c>
      <c r="V571">
        <v>2</v>
      </c>
      <c r="W571">
        <v>48</v>
      </c>
      <c r="X571" t="s">
        <v>83</v>
      </c>
      <c r="Y571">
        <v>2</v>
      </c>
      <c r="Z571" t="s">
        <v>71</v>
      </c>
      <c r="AA571" t="s">
        <v>71</v>
      </c>
      <c r="AB571" t="s">
        <v>121</v>
      </c>
      <c r="AD571">
        <v>15.8</v>
      </c>
      <c r="AG571" t="s">
        <v>97</v>
      </c>
      <c r="AH571">
        <v>15800</v>
      </c>
      <c r="AK571" t="s">
        <v>61</v>
      </c>
      <c r="AL571">
        <v>50</v>
      </c>
      <c r="AM571" t="str">
        <f t="shared" si="48"/>
        <v>Significant</v>
      </c>
      <c r="AN571" t="str">
        <f t="shared" si="49"/>
        <v>Low</v>
      </c>
      <c r="AO571" t="str">
        <f t="shared" si="51"/>
        <v>Significant</v>
      </c>
      <c r="AP571" t="str">
        <f t="shared" si="51"/>
        <v>Low</v>
      </c>
      <c r="AQ571" t="s">
        <v>79</v>
      </c>
      <c r="AX571" t="s">
        <v>69</v>
      </c>
      <c r="AY571" t="s">
        <v>69</v>
      </c>
      <c r="BB571" t="s">
        <v>586</v>
      </c>
    </row>
    <row r="572" spans="1:54">
      <c r="A572" t="s">
        <v>599</v>
      </c>
      <c r="B572">
        <v>1971</v>
      </c>
      <c r="C572" s="16" t="s">
        <v>304</v>
      </c>
      <c r="D572" s="16" t="s">
        <v>600</v>
      </c>
      <c r="E572">
        <v>10049044</v>
      </c>
      <c r="F572" t="s">
        <v>601</v>
      </c>
      <c r="G572" t="s">
        <v>601</v>
      </c>
      <c r="H572" s="4" t="s">
        <v>148</v>
      </c>
      <c r="I572" t="s">
        <v>149</v>
      </c>
      <c r="J572" t="s">
        <v>77</v>
      </c>
      <c r="K572" t="s">
        <v>95</v>
      </c>
      <c r="L572" t="s">
        <v>57</v>
      </c>
      <c r="P572" t="s">
        <v>79</v>
      </c>
      <c r="W572">
        <v>48</v>
      </c>
      <c r="X572" t="s">
        <v>83</v>
      </c>
      <c r="Y572">
        <v>2</v>
      </c>
      <c r="Z572" t="s">
        <v>71</v>
      </c>
      <c r="AA572" t="s">
        <v>71</v>
      </c>
      <c r="AB572" t="s">
        <v>121</v>
      </c>
      <c r="AD572">
        <v>500</v>
      </c>
      <c r="AG572" t="s">
        <v>97</v>
      </c>
      <c r="AH572" t="s">
        <v>602</v>
      </c>
      <c r="AK572" t="s">
        <v>61</v>
      </c>
      <c r="AL572">
        <v>50</v>
      </c>
      <c r="AM572" t="str">
        <f t="shared" si="48"/>
        <v>Significant</v>
      </c>
      <c r="AN572" t="str">
        <f t="shared" si="49"/>
        <v>Low</v>
      </c>
      <c r="AO572" t="str">
        <f t="shared" si="51"/>
        <v>Significant</v>
      </c>
      <c r="AP572" t="str">
        <f t="shared" si="51"/>
        <v>Low</v>
      </c>
      <c r="AQ572" t="s">
        <v>79</v>
      </c>
      <c r="BB572" t="s">
        <v>603</v>
      </c>
    </row>
    <row r="573" spans="1:54">
      <c r="A573" t="s">
        <v>599</v>
      </c>
      <c r="B573">
        <v>1971</v>
      </c>
      <c r="C573" s="4" t="s">
        <v>476</v>
      </c>
      <c r="D573" s="4" t="s">
        <v>477</v>
      </c>
      <c r="E573">
        <v>1319773</v>
      </c>
      <c r="F573" t="s">
        <v>604</v>
      </c>
      <c r="G573" t="s">
        <v>604</v>
      </c>
      <c r="H573" s="4" t="s">
        <v>148</v>
      </c>
      <c r="I573" t="s">
        <v>149</v>
      </c>
      <c r="J573" t="s">
        <v>77</v>
      </c>
      <c r="K573" t="s">
        <v>95</v>
      </c>
      <c r="L573" t="s">
        <v>57</v>
      </c>
      <c r="P573" t="s">
        <v>79</v>
      </c>
      <c r="W573">
        <v>48</v>
      </c>
      <c r="X573" t="s">
        <v>83</v>
      </c>
      <c r="Y573">
        <v>2</v>
      </c>
      <c r="Z573" t="s">
        <v>71</v>
      </c>
      <c r="AA573" t="s">
        <v>71</v>
      </c>
      <c r="AB573" t="s">
        <v>121</v>
      </c>
      <c r="AD573">
        <v>100</v>
      </c>
      <c r="AG573" t="s">
        <v>97</v>
      </c>
      <c r="AH573" t="s">
        <v>605</v>
      </c>
      <c r="AK573" t="s">
        <v>61</v>
      </c>
      <c r="AL573">
        <v>50</v>
      </c>
      <c r="AM573" t="str">
        <f t="shared" si="48"/>
        <v>Significant</v>
      </c>
      <c r="AN573" t="str">
        <f t="shared" si="49"/>
        <v>Low</v>
      </c>
      <c r="AO573" t="str">
        <f t="shared" si="51"/>
        <v>Significant</v>
      </c>
      <c r="AP573" t="str">
        <f t="shared" si="51"/>
        <v>Low</v>
      </c>
      <c r="AQ573" t="s">
        <v>79</v>
      </c>
      <c r="BB573" t="s">
        <v>603</v>
      </c>
    </row>
    <row r="574" spans="1:54">
      <c r="A574" t="s">
        <v>599</v>
      </c>
      <c r="B574">
        <v>1971</v>
      </c>
      <c r="C574" s="4" t="s">
        <v>476</v>
      </c>
      <c r="D574" s="4" t="s">
        <v>477</v>
      </c>
      <c r="E574">
        <v>108952</v>
      </c>
      <c r="F574" t="s">
        <v>606</v>
      </c>
      <c r="G574" t="s">
        <v>606</v>
      </c>
      <c r="H574" s="4" t="s">
        <v>148</v>
      </c>
      <c r="I574" t="s">
        <v>149</v>
      </c>
      <c r="J574" t="s">
        <v>77</v>
      </c>
      <c r="K574" t="s">
        <v>95</v>
      </c>
      <c r="L574" t="s">
        <v>57</v>
      </c>
      <c r="P574" t="s">
        <v>79</v>
      </c>
      <c r="W574">
        <v>48</v>
      </c>
      <c r="X574" t="s">
        <v>83</v>
      </c>
      <c r="Y574">
        <v>2</v>
      </c>
      <c r="Z574" t="s">
        <v>71</v>
      </c>
      <c r="AA574" t="s">
        <v>71</v>
      </c>
      <c r="AB574" t="s">
        <v>121</v>
      </c>
      <c r="AD574">
        <v>500</v>
      </c>
      <c r="AG574" t="s">
        <v>97</v>
      </c>
      <c r="AH574" t="s">
        <v>602</v>
      </c>
      <c r="AK574" t="s">
        <v>61</v>
      </c>
      <c r="AL574">
        <v>50</v>
      </c>
      <c r="AM574" t="str">
        <f t="shared" si="48"/>
        <v>Significant</v>
      </c>
      <c r="AN574" t="str">
        <f t="shared" si="49"/>
        <v>Low</v>
      </c>
      <c r="AO574" t="str">
        <f t="shared" si="51"/>
        <v>Significant</v>
      </c>
      <c r="AP574" t="str">
        <f t="shared" si="51"/>
        <v>Low</v>
      </c>
      <c r="AQ574" t="s">
        <v>79</v>
      </c>
      <c r="BB574" t="s">
        <v>603</v>
      </c>
    </row>
    <row r="575" spans="1:54">
      <c r="A575" t="s">
        <v>599</v>
      </c>
      <c r="B575">
        <v>1971</v>
      </c>
      <c r="C575" s="4" t="s">
        <v>304</v>
      </c>
      <c r="D575" t="s">
        <v>305</v>
      </c>
      <c r="E575">
        <v>7697372</v>
      </c>
      <c r="F575" t="s">
        <v>607</v>
      </c>
      <c r="G575" t="s">
        <v>607</v>
      </c>
      <c r="H575" s="4" t="s">
        <v>148</v>
      </c>
      <c r="I575" t="s">
        <v>149</v>
      </c>
      <c r="J575" t="s">
        <v>77</v>
      </c>
      <c r="K575" t="s">
        <v>95</v>
      </c>
      <c r="L575" t="s">
        <v>57</v>
      </c>
      <c r="P575" t="s">
        <v>79</v>
      </c>
      <c r="W575">
        <v>48</v>
      </c>
      <c r="X575" t="s">
        <v>83</v>
      </c>
      <c r="Y575">
        <v>2</v>
      </c>
      <c r="Z575" t="s">
        <v>71</v>
      </c>
      <c r="AA575" t="s">
        <v>71</v>
      </c>
      <c r="AB575" t="s">
        <v>121</v>
      </c>
      <c r="AE575">
        <v>330</v>
      </c>
      <c r="AF575">
        <v>1000</v>
      </c>
      <c r="AG575" t="s">
        <v>97</v>
      </c>
      <c r="AI575">
        <v>330000</v>
      </c>
      <c r="AJ575">
        <v>1000000</v>
      </c>
      <c r="AK575" t="s">
        <v>61</v>
      </c>
      <c r="AL575">
        <v>50</v>
      </c>
      <c r="AM575" t="str">
        <f t="shared" si="48"/>
        <v>Significant</v>
      </c>
      <c r="AN575" t="str">
        <f t="shared" si="49"/>
        <v>Low</v>
      </c>
      <c r="AO575" t="str">
        <f t="shared" si="51"/>
        <v>Significant</v>
      </c>
      <c r="AP575" t="str">
        <f t="shared" si="51"/>
        <v>Low</v>
      </c>
      <c r="AQ575" t="s">
        <v>79</v>
      </c>
      <c r="BB575" t="s">
        <v>603</v>
      </c>
    </row>
    <row r="576" spans="1:54">
      <c r="A576" t="s">
        <v>599</v>
      </c>
      <c r="B576">
        <v>1971</v>
      </c>
      <c r="C576" s="4" t="s">
        <v>304</v>
      </c>
      <c r="D576" t="s">
        <v>305</v>
      </c>
      <c r="E576">
        <v>7647145</v>
      </c>
      <c r="F576" t="s">
        <v>608</v>
      </c>
      <c r="G576" t="s">
        <v>608</v>
      </c>
      <c r="H576" s="4" t="s">
        <v>148</v>
      </c>
      <c r="I576" t="s">
        <v>149</v>
      </c>
      <c r="J576" t="s">
        <v>77</v>
      </c>
      <c r="K576" t="s">
        <v>95</v>
      </c>
      <c r="L576" t="s">
        <v>57</v>
      </c>
      <c r="P576" t="s">
        <v>79</v>
      </c>
      <c r="W576">
        <v>48</v>
      </c>
      <c r="X576" t="s">
        <v>83</v>
      </c>
      <c r="Y576">
        <v>2</v>
      </c>
      <c r="Z576" t="s">
        <v>71</v>
      </c>
      <c r="AA576" t="s">
        <v>71</v>
      </c>
      <c r="AB576" t="s">
        <v>121</v>
      </c>
      <c r="AD576">
        <v>66000</v>
      </c>
      <c r="AG576" t="s">
        <v>97</v>
      </c>
      <c r="AH576">
        <v>66000000</v>
      </c>
      <c r="AK576" t="s">
        <v>61</v>
      </c>
      <c r="AL576">
        <v>50</v>
      </c>
      <c r="AM576" t="str">
        <f t="shared" si="48"/>
        <v>Significant</v>
      </c>
      <c r="AN576" t="str">
        <f t="shared" si="49"/>
        <v>Low</v>
      </c>
      <c r="AO576" t="str">
        <f t="shared" si="51"/>
        <v>Significant</v>
      </c>
      <c r="AP576" t="str">
        <f t="shared" si="51"/>
        <v>Low</v>
      </c>
      <c r="AQ576" t="s">
        <v>79</v>
      </c>
      <c r="BB576" t="s">
        <v>603</v>
      </c>
    </row>
    <row r="577" spans="1:54">
      <c r="A577" t="s">
        <v>599</v>
      </c>
      <c r="B577">
        <v>1971</v>
      </c>
      <c r="C577" s="4" t="s">
        <v>304</v>
      </c>
      <c r="D577" t="s">
        <v>305</v>
      </c>
      <c r="E577">
        <v>1310732</v>
      </c>
      <c r="F577" t="s">
        <v>609</v>
      </c>
      <c r="G577" t="s">
        <v>609</v>
      </c>
      <c r="H577" s="4" t="s">
        <v>148</v>
      </c>
      <c r="I577" t="s">
        <v>149</v>
      </c>
      <c r="J577" t="s">
        <v>77</v>
      </c>
      <c r="K577" t="s">
        <v>95</v>
      </c>
      <c r="L577" t="s">
        <v>57</v>
      </c>
      <c r="P577" t="s">
        <v>79</v>
      </c>
      <c r="W577">
        <v>48</v>
      </c>
      <c r="X577" t="s">
        <v>83</v>
      </c>
      <c r="Y577">
        <v>2</v>
      </c>
      <c r="Z577" t="s">
        <v>71</v>
      </c>
      <c r="AA577" t="s">
        <v>71</v>
      </c>
      <c r="AB577" t="s">
        <v>121</v>
      </c>
      <c r="AE577">
        <v>330</v>
      </c>
      <c r="AF577">
        <v>1000</v>
      </c>
      <c r="AG577" t="s">
        <v>97</v>
      </c>
      <c r="AI577">
        <v>330000</v>
      </c>
      <c r="AJ577">
        <v>1000000</v>
      </c>
      <c r="AK577" t="s">
        <v>61</v>
      </c>
      <c r="AL577">
        <v>50</v>
      </c>
      <c r="AM577" t="str">
        <f t="shared" si="48"/>
        <v>Significant</v>
      </c>
      <c r="AN577" t="str">
        <f t="shared" si="49"/>
        <v>Low</v>
      </c>
      <c r="AO577" t="str">
        <f t="shared" si="51"/>
        <v>Significant</v>
      </c>
      <c r="AP577" t="str">
        <f t="shared" si="51"/>
        <v>Low</v>
      </c>
      <c r="AQ577" t="s">
        <v>79</v>
      </c>
      <c r="BB577" t="s">
        <v>603</v>
      </c>
    </row>
    <row r="578" spans="1:54">
      <c r="A578" t="s">
        <v>599</v>
      </c>
      <c r="B578">
        <v>1971</v>
      </c>
      <c r="C578" s="4" t="s">
        <v>304</v>
      </c>
      <c r="D578" t="s">
        <v>305</v>
      </c>
      <c r="E578">
        <v>7664939</v>
      </c>
      <c r="F578" t="s">
        <v>610</v>
      </c>
      <c r="G578" t="s">
        <v>610</v>
      </c>
      <c r="H578" s="4" t="s">
        <v>148</v>
      </c>
      <c r="I578" t="s">
        <v>149</v>
      </c>
      <c r="J578" t="s">
        <v>77</v>
      </c>
      <c r="K578" t="s">
        <v>95</v>
      </c>
      <c r="L578" t="s">
        <v>57</v>
      </c>
      <c r="P578" t="s">
        <v>79</v>
      </c>
      <c r="W578">
        <v>48</v>
      </c>
      <c r="X578" t="s">
        <v>83</v>
      </c>
      <c r="Y578">
        <v>2</v>
      </c>
      <c r="Z578" t="s">
        <v>71</v>
      </c>
      <c r="AA578" t="s">
        <v>71</v>
      </c>
      <c r="AB578" t="s">
        <v>121</v>
      </c>
      <c r="AE578">
        <v>200</v>
      </c>
      <c r="AF578">
        <v>500</v>
      </c>
      <c r="AG578" t="s">
        <v>97</v>
      </c>
      <c r="AI578">
        <v>200000</v>
      </c>
      <c r="AJ578">
        <v>500000</v>
      </c>
      <c r="AK578" t="s">
        <v>61</v>
      </c>
      <c r="AL578">
        <v>50</v>
      </c>
      <c r="AM578" t="str">
        <f t="shared" si="48"/>
        <v>Significant</v>
      </c>
      <c r="AN578" t="str">
        <f t="shared" si="49"/>
        <v>Low</v>
      </c>
      <c r="AO578" t="str">
        <f t="shared" si="51"/>
        <v>Significant</v>
      </c>
      <c r="AP578" t="str">
        <f t="shared" si="51"/>
        <v>Low</v>
      </c>
      <c r="AQ578" t="s">
        <v>79</v>
      </c>
      <c r="BB578" t="s">
        <v>603</v>
      </c>
    </row>
    <row r="579" spans="1:54">
      <c r="A579" t="s">
        <v>599</v>
      </c>
      <c r="B579">
        <v>1971</v>
      </c>
      <c r="C579" t="s">
        <v>304</v>
      </c>
      <c r="D579" t="s">
        <v>305</v>
      </c>
      <c r="E579">
        <v>151508</v>
      </c>
      <c r="F579" t="s">
        <v>611</v>
      </c>
      <c r="G579" t="s">
        <v>611</v>
      </c>
      <c r="H579" s="4" t="s">
        <v>148</v>
      </c>
      <c r="I579" t="s">
        <v>149</v>
      </c>
      <c r="J579" t="s">
        <v>77</v>
      </c>
      <c r="K579" t="s">
        <v>95</v>
      </c>
      <c r="L579" t="s">
        <v>57</v>
      </c>
      <c r="P579" t="s">
        <v>79</v>
      </c>
      <c r="W579">
        <v>48</v>
      </c>
      <c r="X579" t="s">
        <v>83</v>
      </c>
      <c r="Y579">
        <v>2</v>
      </c>
      <c r="Z579" t="s">
        <v>71</v>
      </c>
      <c r="AA579" t="s">
        <v>71</v>
      </c>
      <c r="AB579" t="s">
        <v>121</v>
      </c>
      <c r="AD579">
        <v>25</v>
      </c>
      <c r="AG579" t="s">
        <v>97</v>
      </c>
      <c r="AH579" t="s">
        <v>612</v>
      </c>
      <c r="AK579" t="s">
        <v>61</v>
      </c>
      <c r="AL579">
        <v>50</v>
      </c>
      <c r="AM579" t="str">
        <f t="shared" si="48"/>
        <v>Significant</v>
      </c>
      <c r="AN579" t="str">
        <f t="shared" si="49"/>
        <v>Low</v>
      </c>
      <c r="AO579" t="str">
        <f t="shared" si="51"/>
        <v>Significant</v>
      </c>
      <c r="AP579" t="str">
        <f t="shared" si="51"/>
        <v>Low</v>
      </c>
      <c r="AQ579" t="s">
        <v>79</v>
      </c>
      <c r="BB579" t="s">
        <v>603</v>
      </c>
    </row>
    <row r="580" spans="1:54">
      <c r="A580" t="s">
        <v>599</v>
      </c>
      <c r="B580">
        <v>1971</v>
      </c>
      <c r="C580" t="s">
        <v>304</v>
      </c>
      <c r="D580" t="s">
        <v>305</v>
      </c>
      <c r="E580" s="17" t="s">
        <v>613</v>
      </c>
      <c r="F580" t="s">
        <v>614</v>
      </c>
      <c r="G580" t="s">
        <v>615</v>
      </c>
      <c r="H580" s="4" t="s">
        <v>148</v>
      </c>
      <c r="I580" t="s">
        <v>149</v>
      </c>
      <c r="J580" t="s">
        <v>77</v>
      </c>
      <c r="K580" t="s">
        <v>95</v>
      </c>
      <c r="L580" t="s">
        <v>57</v>
      </c>
      <c r="P580" t="s">
        <v>79</v>
      </c>
      <c r="W580">
        <v>48</v>
      </c>
      <c r="X580" t="s">
        <v>83</v>
      </c>
      <c r="Y580">
        <v>2</v>
      </c>
      <c r="Z580" t="s">
        <v>71</v>
      </c>
      <c r="AA580" t="s">
        <v>71</v>
      </c>
      <c r="AB580" t="s">
        <v>121</v>
      </c>
      <c r="AD580">
        <v>500</v>
      </c>
      <c r="AG580" t="s">
        <v>97</v>
      </c>
      <c r="AH580" t="s">
        <v>602</v>
      </c>
      <c r="AK580" t="s">
        <v>61</v>
      </c>
      <c r="AL580">
        <v>50</v>
      </c>
      <c r="AM580" t="str">
        <f t="shared" si="48"/>
        <v>Significant</v>
      </c>
      <c r="AN580" t="str">
        <f t="shared" si="49"/>
        <v>Low</v>
      </c>
      <c r="AO580" t="str">
        <f t="shared" si="51"/>
        <v>Significant</v>
      </c>
      <c r="AP580" t="str">
        <f t="shared" si="51"/>
        <v>Low</v>
      </c>
      <c r="AQ580" t="s">
        <v>79</v>
      </c>
      <c r="BB580" t="s">
        <v>603</v>
      </c>
    </row>
    <row r="581" spans="1:54">
      <c r="A581" t="s">
        <v>599</v>
      </c>
      <c r="B581">
        <v>1971</v>
      </c>
      <c r="C581" s="4" t="s">
        <v>49</v>
      </c>
      <c r="D581" s="4" t="s">
        <v>50</v>
      </c>
      <c r="E581">
        <v>10108642</v>
      </c>
      <c r="F581" t="s">
        <v>119</v>
      </c>
      <c r="G581" t="s">
        <v>120</v>
      </c>
      <c r="H581" s="4" t="s">
        <v>148</v>
      </c>
      <c r="I581" t="s">
        <v>149</v>
      </c>
      <c r="J581" t="s">
        <v>77</v>
      </c>
      <c r="K581" t="s">
        <v>95</v>
      </c>
      <c r="L581" t="s">
        <v>57</v>
      </c>
      <c r="P581" t="s">
        <v>79</v>
      </c>
      <c r="W581">
        <v>48</v>
      </c>
      <c r="X581" t="s">
        <v>83</v>
      </c>
      <c r="Y581">
        <v>2</v>
      </c>
      <c r="Z581" t="s">
        <v>71</v>
      </c>
      <c r="AA581" t="s">
        <v>71</v>
      </c>
      <c r="AB581" t="s">
        <v>121</v>
      </c>
      <c r="AE581">
        <v>10</v>
      </c>
      <c r="AF581">
        <v>33</v>
      </c>
      <c r="AG581" t="s">
        <v>97</v>
      </c>
      <c r="AI581">
        <v>10000</v>
      </c>
      <c r="AJ581">
        <v>33000</v>
      </c>
      <c r="AK581" t="s">
        <v>61</v>
      </c>
      <c r="AL581">
        <v>50</v>
      </c>
      <c r="AM581" t="str">
        <f t="shared" si="48"/>
        <v>Significant</v>
      </c>
      <c r="AN581" t="str">
        <f t="shared" si="49"/>
        <v>Low</v>
      </c>
      <c r="AO581" t="str">
        <f t="shared" si="51"/>
        <v>Significant</v>
      </c>
      <c r="AP581" t="str">
        <f t="shared" si="51"/>
        <v>Low</v>
      </c>
      <c r="AQ581" t="s">
        <v>79</v>
      </c>
      <c r="BB581" t="s">
        <v>603</v>
      </c>
    </row>
    <row r="582" spans="1:54">
      <c r="A582" t="s">
        <v>599</v>
      </c>
      <c r="B582">
        <v>1971</v>
      </c>
      <c r="C582" s="4" t="s">
        <v>49</v>
      </c>
      <c r="D582" s="4" t="s">
        <v>50</v>
      </c>
      <c r="E582">
        <v>10108642</v>
      </c>
      <c r="F582" t="s">
        <v>119</v>
      </c>
      <c r="G582" t="s">
        <v>120</v>
      </c>
      <c r="H582" s="4" t="s">
        <v>148</v>
      </c>
      <c r="I582" t="s">
        <v>149</v>
      </c>
      <c r="J582" t="s">
        <v>77</v>
      </c>
      <c r="K582" t="s">
        <v>95</v>
      </c>
      <c r="L582" t="s">
        <v>57</v>
      </c>
      <c r="P582" t="s">
        <v>79</v>
      </c>
      <c r="W582">
        <v>96</v>
      </c>
      <c r="X582" t="s">
        <v>83</v>
      </c>
      <c r="Y582">
        <v>4</v>
      </c>
      <c r="Z582" t="s">
        <v>71</v>
      </c>
      <c r="AA582" t="s">
        <v>71</v>
      </c>
      <c r="AB582" t="s">
        <v>121</v>
      </c>
      <c r="AD582">
        <v>3.3</v>
      </c>
      <c r="AG582" t="s">
        <v>97</v>
      </c>
      <c r="AH582">
        <v>3300</v>
      </c>
      <c r="AK582" t="s">
        <v>61</v>
      </c>
      <c r="AL582">
        <v>50</v>
      </c>
      <c r="AM582" t="str">
        <f t="shared" si="48"/>
        <v>Significant</v>
      </c>
      <c r="AN582" t="str">
        <f t="shared" si="49"/>
        <v>Low</v>
      </c>
      <c r="AQ582" t="s">
        <v>79</v>
      </c>
      <c r="BB582" t="s">
        <v>603</v>
      </c>
    </row>
    <row r="583" spans="1:54">
      <c r="A583" t="s">
        <v>599</v>
      </c>
      <c r="B583">
        <v>1971</v>
      </c>
      <c r="C583" s="4" t="s">
        <v>49</v>
      </c>
      <c r="D583" s="4" t="s">
        <v>50</v>
      </c>
      <c r="E583">
        <v>1333820</v>
      </c>
      <c r="F583" t="s">
        <v>243</v>
      </c>
      <c r="G583" t="s">
        <v>616</v>
      </c>
      <c r="H583" s="4" t="s">
        <v>148</v>
      </c>
      <c r="I583" t="s">
        <v>149</v>
      </c>
      <c r="J583" t="s">
        <v>77</v>
      </c>
      <c r="K583" t="s">
        <v>95</v>
      </c>
      <c r="L583" t="s">
        <v>57</v>
      </c>
      <c r="P583" t="s">
        <v>79</v>
      </c>
      <c r="W583">
        <v>48</v>
      </c>
      <c r="X583" t="s">
        <v>83</v>
      </c>
      <c r="Y583">
        <v>2</v>
      </c>
      <c r="Z583" t="s">
        <v>71</v>
      </c>
      <c r="AA583" t="s">
        <v>71</v>
      </c>
      <c r="AB583" t="s">
        <v>121</v>
      </c>
      <c r="AE583">
        <v>100</v>
      </c>
      <c r="AF583">
        <v>330</v>
      </c>
      <c r="AG583" t="s">
        <v>97</v>
      </c>
      <c r="AI583">
        <v>100000</v>
      </c>
      <c r="AJ583">
        <v>330000</v>
      </c>
      <c r="AK583" t="s">
        <v>61</v>
      </c>
      <c r="AL583">
        <v>50</v>
      </c>
      <c r="AM583" t="str">
        <f t="shared" si="48"/>
        <v>Significant</v>
      </c>
      <c r="AN583" t="str">
        <f t="shared" si="49"/>
        <v>Low</v>
      </c>
      <c r="AO583" t="str">
        <f t="shared" ref="AO583:AP595" si="52">AM583</f>
        <v>Significant</v>
      </c>
      <c r="AP583" t="str">
        <f t="shared" si="52"/>
        <v>Low</v>
      </c>
      <c r="AQ583" t="s">
        <v>79</v>
      </c>
      <c r="BB583" t="s">
        <v>603</v>
      </c>
    </row>
    <row r="584" spans="1:54">
      <c r="A584" t="s">
        <v>599</v>
      </c>
      <c r="B584">
        <v>1971</v>
      </c>
      <c r="C584" s="4" t="s">
        <v>49</v>
      </c>
      <c r="D584" s="4" t="s">
        <v>50</v>
      </c>
      <c r="E584">
        <v>7758987</v>
      </c>
      <c r="F584" t="s">
        <v>51</v>
      </c>
      <c r="G584" t="s">
        <v>359</v>
      </c>
      <c r="H584" s="4" t="s">
        <v>148</v>
      </c>
      <c r="I584" t="s">
        <v>149</v>
      </c>
      <c r="J584" t="s">
        <v>77</v>
      </c>
      <c r="K584" t="s">
        <v>95</v>
      </c>
      <c r="L584" t="s">
        <v>57</v>
      </c>
      <c r="P584" t="s">
        <v>79</v>
      </c>
      <c r="W584">
        <v>48</v>
      </c>
      <c r="X584" t="s">
        <v>83</v>
      </c>
      <c r="Y584">
        <v>2</v>
      </c>
      <c r="Z584" t="s">
        <v>71</v>
      </c>
      <c r="AA584" t="s">
        <v>71</v>
      </c>
      <c r="AB584" t="s">
        <v>121</v>
      </c>
      <c r="AD584">
        <v>1</v>
      </c>
      <c r="AG584" t="s">
        <v>97</v>
      </c>
      <c r="AH584">
        <v>1000</v>
      </c>
      <c r="AK584" t="s">
        <v>61</v>
      </c>
      <c r="AL584">
        <v>50</v>
      </c>
      <c r="AM584" t="str">
        <f t="shared" si="48"/>
        <v>Significant</v>
      </c>
      <c r="AN584" t="str">
        <f t="shared" si="49"/>
        <v>Low</v>
      </c>
      <c r="AO584" t="str">
        <f t="shared" si="52"/>
        <v>Significant</v>
      </c>
      <c r="AP584" t="str">
        <f t="shared" si="52"/>
        <v>Low</v>
      </c>
      <c r="AQ584" t="s">
        <v>79</v>
      </c>
      <c r="BB584" t="s">
        <v>603</v>
      </c>
    </row>
    <row r="585" spans="1:54">
      <c r="A585" t="s">
        <v>599</v>
      </c>
      <c r="B585">
        <v>1971</v>
      </c>
      <c r="C585" s="4" t="s">
        <v>49</v>
      </c>
      <c r="D585" s="4" t="s">
        <v>50</v>
      </c>
      <c r="E585">
        <v>10099748</v>
      </c>
      <c r="F585" t="s">
        <v>124</v>
      </c>
      <c r="G585" t="s">
        <v>125</v>
      </c>
      <c r="H585" s="4" t="s">
        <v>148</v>
      </c>
      <c r="I585" t="s">
        <v>149</v>
      </c>
      <c r="J585" t="s">
        <v>77</v>
      </c>
      <c r="K585" t="s">
        <v>95</v>
      </c>
      <c r="L585" t="s">
        <v>57</v>
      </c>
      <c r="P585" t="s">
        <v>79</v>
      </c>
      <c r="W585">
        <v>48</v>
      </c>
      <c r="X585" t="s">
        <v>83</v>
      </c>
      <c r="Y585">
        <v>2</v>
      </c>
      <c r="Z585" t="s">
        <v>71</v>
      </c>
      <c r="AA585" t="s">
        <v>71</v>
      </c>
      <c r="AB585" t="s">
        <v>121</v>
      </c>
      <c r="AD585">
        <v>500</v>
      </c>
      <c r="AG585" t="s">
        <v>97</v>
      </c>
      <c r="AH585" t="s">
        <v>602</v>
      </c>
      <c r="AK585" t="s">
        <v>61</v>
      </c>
      <c r="AL585">
        <v>50</v>
      </c>
      <c r="AM585" t="str">
        <f t="shared" si="48"/>
        <v>Significant</v>
      </c>
      <c r="AN585" t="str">
        <f t="shared" si="49"/>
        <v>Low</v>
      </c>
      <c r="AO585" t="str">
        <f t="shared" si="52"/>
        <v>Significant</v>
      </c>
      <c r="AP585" t="str">
        <f t="shared" si="52"/>
        <v>Low</v>
      </c>
      <c r="AQ585" t="s">
        <v>79</v>
      </c>
      <c r="BB585" t="s">
        <v>603</v>
      </c>
    </row>
    <row r="586" spans="1:54">
      <c r="A586" t="s">
        <v>599</v>
      </c>
      <c r="B586">
        <v>1971</v>
      </c>
      <c r="C586" s="4" t="s">
        <v>49</v>
      </c>
      <c r="D586" s="4" t="s">
        <v>50</v>
      </c>
      <c r="E586">
        <v>7487947</v>
      </c>
      <c r="F586" t="s">
        <v>213</v>
      </c>
      <c r="G586" t="s">
        <v>238</v>
      </c>
      <c r="H586" s="4" t="s">
        <v>148</v>
      </c>
      <c r="I586" t="s">
        <v>149</v>
      </c>
      <c r="J586" t="s">
        <v>77</v>
      </c>
      <c r="K586" t="s">
        <v>95</v>
      </c>
      <c r="L586" t="s">
        <v>57</v>
      </c>
      <c r="P586" t="s">
        <v>79</v>
      </c>
      <c r="W586">
        <v>48</v>
      </c>
      <c r="X586" t="s">
        <v>83</v>
      </c>
      <c r="Y586">
        <v>2</v>
      </c>
      <c r="Z586" t="s">
        <v>71</v>
      </c>
      <c r="AA586" t="s">
        <v>71</v>
      </c>
      <c r="AB586" t="s">
        <v>121</v>
      </c>
      <c r="AD586">
        <v>9</v>
      </c>
      <c r="AG586" t="s">
        <v>97</v>
      </c>
      <c r="AH586">
        <v>9000</v>
      </c>
      <c r="AK586" t="s">
        <v>61</v>
      </c>
      <c r="AL586">
        <v>50</v>
      </c>
      <c r="AM586" t="str">
        <f t="shared" si="48"/>
        <v>Significant</v>
      </c>
      <c r="AN586" t="str">
        <f t="shared" si="49"/>
        <v>Low</v>
      </c>
      <c r="AO586" t="str">
        <f t="shared" si="52"/>
        <v>Significant</v>
      </c>
      <c r="AP586" t="str">
        <f t="shared" si="52"/>
        <v>Low</v>
      </c>
      <c r="AQ586" t="s">
        <v>79</v>
      </c>
      <c r="BB586" t="s">
        <v>603</v>
      </c>
    </row>
    <row r="587" spans="1:54">
      <c r="A587" t="s">
        <v>599</v>
      </c>
      <c r="B587">
        <v>1971</v>
      </c>
      <c r="C587" s="4" t="s">
        <v>49</v>
      </c>
      <c r="D587" s="4" t="s">
        <v>50</v>
      </c>
      <c r="E587">
        <v>7786814</v>
      </c>
      <c r="F587" t="s">
        <v>257</v>
      </c>
      <c r="G587" t="s">
        <v>617</v>
      </c>
      <c r="H587" s="4" t="s">
        <v>148</v>
      </c>
      <c r="I587" t="s">
        <v>149</v>
      </c>
      <c r="J587" t="s">
        <v>77</v>
      </c>
      <c r="K587" t="s">
        <v>95</v>
      </c>
      <c r="L587" t="s">
        <v>57</v>
      </c>
      <c r="P587" t="s">
        <v>79</v>
      </c>
      <c r="W587">
        <v>48</v>
      </c>
      <c r="X587" t="s">
        <v>83</v>
      </c>
      <c r="Y587">
        <v>2</v>
      </c>
      <c r="Z587" t="s">
        <v>71</v>
      </c>
      <c r="AA587" t="s">
        <v>71</v>
      </c>
      <c r="AB587" t="s">
        <v>121</v>
      </c>
      <c r="AD587">
        <v>500</v>
      </c>
      <c r="AG587" t="s">
        <v>97</v>
      </c>
      <c r="AH587" t="s">
        <v>602</v>
      </c>
      <c r="AK587" t="s">
        <v>61</v>
      </c>
      <c r="AL587">
        <v>50</v>
      </c>
      <c r="AM587" t="str">
        <f t="shared" si="48"/>
        <v>Significant</v>
      </c>
      <c r="AN587" t="str">
        <f t="shared" si="49"/>
        <v>Low</v>
      </c>
      <c r="AO587" t="str">
        <f t="shared" si="52"/>
        <v>Significant</v>
      </c>
      <c r="AP587" t="str">
        <f t="shared" si="52"/>
        <v>Low</v>
      </c>
      <c r="AQ587" t="s">
        <v>79</v>
      </c>
      <c r="BB587" t="s">
        <v>603</v>
      </c>
    </row>
    <row r="588" spans="1:54">
      <c r="A588" t="s">
        <v>599</v>
      </c>
      <c r="B588">
        <v>1971</v>
      </c>
      <c r="C588" t="s">
        <v>173</v>
      </c>
      <c r="D588" t="s">
        <v>361</v>
      </c>
      <c r="E588">
        <v>53763556</v>
      </c>
      <c r="F588" t="s">
        <v>585</v>
      </c>
      <c r="G588" t="s">
        <v>585</v>
      </c>
      <c r="H588" s="4" t="s">
        <v>148</v>
      </c>
      <c r="I588" t="s">
        <v>149</v>
      </c>
      <c r="J588" t="s">
        <v>77</v>
      </c>
      <c r="K588" t="s">
        <v>95</v>
      </c>
      <c r="L588" t="s">
        <v>57</v>
      </c>
      <c r="P588" t="s">
        <v>79</v>
      </c>
      <c r="W588">
        <v>48</v>
      </c>
      <c r="X588" t="s">
        <v>83</v>
      </c>
      <c r="Y588">
        <v>2</v>
      </c>
      <c r="Z588" t="s">
        <v>71</v>
      </c>
      <c r="AA588" t="s">
        <v>71</v>
      </c>
      <c r="AB588" t="s">
        <v>121</v>
      </c>
      <c r="AE588">
        <v>33</v>
      </c>
      <c r="AF588">
        <v>100</v>
      </c>
      <c r="AG588" t="s">
        <v>97</v>
      </c>
      <c r="AI588">
        <v>33000</v>
      </c>
      <c r="AJ588">
        <v>100000</v>
      </c>
      <c r="AK588" t="s">
        <v>61</v>
      </c>
      <c r="AL588">
        <v>50</v>
      </c>
      <c r="AM588" t="str">
        <f t="shared" si="48"/>
        <v>Significant</v>
      </c>
      <c r="AN588" t="str">
        <f t="shared" si="49"/>
        <v>Low</v>
      </c>
      <c r="AO588" t="str">
        <f t="shared" si="52"/>
        <v>Significant</v>
      </c>
      <c r="AP588" t="str">
        <f t="shared" si="52"/>
        <v>Low</v>
      </c>
      <c r="AQ588" t="s">
        <v>79</v>
      </c>
      <c r="BB588" t="s">
        <v>603</v>
      </c>
    </row>
    <row r="589" spans="1:54">
      <c r="A589" t="s">
        <v>599</v>
      </c>
      <c r="B589">
        <v>1971</v>
      </c>
      <c r="C589" t="s">
        <v>173</v>
      </c>
      <c r="D589" t="s">
        <v>361</v>
      </c>
      <c r="E589">
        <v>53763647</v>
      </c>
      <c r="F589" t="s">
        <v>587</v>
      </c>
      <c r="G589" t="s">
        <v>587</v>
      </c>
      <c r="H589" s="4" t="s">
        <v>148</v>
      </c>
      <c r="I589" t="s">
        <v>149</v>
      </c>
      <c r="J589" t="s">
        <v>77</v>
      </c>
      <c r="K589" t="s">
        <v>95</v>
      </c>
      <c r="L589" t="s">
        <v>57</v>
      </c>
      <c r="P589" t="s">
        <v>79</v>
      </c>
      <c r="W589">
        <v>48</v>
      </c>
      <c r="X589" t="s">
        <v>83</v>
      </c>
      <c r="Y589">
        <v>2</v>
      </c>
      <c r="Z589" t="s">
        <v>71</v>
      </c>
      <c r="AA589" t="s">
        <v>71</v>
      </c>
      <c r="AB589" t="s">
        <v>121</v>
      </c>
      <c r="AD589">
        <v>33</v>
      </c>
      <c r="AG589" t="s">
        <v>97</v>
      </c>
      <c r="AH589">
        <v>33000</v>
      </c>
      <c r="AK589" t="s">
        <v>61</v>
      </c>
      <c r="AL589">
        <v>50</v>
      </c>
      <c r="AM589" t="str">
        <f t="shared" si="48"/>
        <v>Significant</v>
      </c>
      <c r="AN589" t="str">
        <f t="shared" si="49"/>
        <v>Low</v>
      </c>
      <c r="AO589" t="str">
        <f t="shared" si="52"/>
        <v>Significant</v>
      </c>
      <c r="AP589" t="str">
        <f t="shared" si="52"/>
        <v>Low</v>
      </c>
      <c r="AQ589" t="s">
        <v>79</v>
      </c>
      <c r="BB589" t="s">
        <v>603</v>
      </c>
    </row>
    <row r="590" spans="1:54">
      <c r="A590" t="s">
        <v>599</v>
      </c>
      <c r="B590">
        <v>1971</v>
      </c>
      <c r="C590" t="s">
        <v>173</v>
      </c>
      <c r="D590" t="s">
        <v>361</v>
      </c>
      <c r="E590">
        <v>53763658</v>
      </c>
      <c r="F590" t="s">
        <v>588</v>
      </c>
      <c r="G590" t="s">
        <v>588</v>
      </c>
      <c r="H590" s="4" t="s">
        <v>148</v>
      </c>
      <c r="I590" t="s">
        <v>149</v>
      </c>
      <c r="J590" t="s">
        <v>77</v>
      </c>
      <c r="K590" t="s">
        <v>95</v>
      </c>
      <c r="L590" t="s">
        <v>57</v>
      </c>
      <c r="P590" t="s">
        <v>79</v>
      </c>
      <c r="W590">
        <v>48</v>
      </c>
      <c r="X590" t="s">
        <v>83</v>
      </c>
      <c r="Y590">
        <v>2</v>
      </c>
      <c r="Z590" t="s">
        <v>71</v>
      </c>
      <c r="AA590" t="s">
        <v>71</v>
      </c>
      <c r="AB590" t="s">
        <v>121</v>
      </c>
      <c r="AD590">
        <v>33</v>
      </c>
      <c r="AG590" t="s">
        <v>97</v>
      </c>
      <c r="AH590">
        <v>33000</v>
      </c>
      <c r="AK590" t="s">
        <v>61</v>
      </c>
      <c r="AL590">
        <v>50</v>
      </c>
      <c r="AM590" t="str">
        <f t="shared" si="48"/>
        <v>Significant</v>
      </c>
      <c r="AN590" t="str">
        <f t="shared" si="49"/>
        <v>Low</v>
      </c>
      <c r="AO590" t="str">
        <f t="shared" si="52"/>
        <v>Significant</v>
      </c>
      <c r="AP590" t="str">
        <f t="shared" si="52"/>
        <v>Low</v>
      </c>
      <c r="AQ590" t="s">
        <v>79</v>
      </c>
      <c r="BB590" t="s">
        <v>603</v>
      </c>
    </row>
    <row r="591" spans="1:54">
      <c r="A591" t="s">
        <v>599</v>
      </c>
      <c r="B591">
        <v>1971</v>
      </c>
      <c r="C591" t="s">
        <v>173</v>
      </c>
      <c r="D591" t="s">
        <v>361</v>
      </c>
      <c r="E591">
        <v>53763670</v>
      </c>
      <c r="F591" t="s">
        <v>590</v>
      </c>
      <c r="G591" t="s">
        <v>590</v>
      </c>
      <c r="H591" s="4" t="s">
        <v>148</v>
      </c>
      <c r="I591" t="s">
        <v>149</v>
      </c>
      <c r="J591" t="s">
        <v>77</v>
      </c>
      <c r="K591" t="s">
        <v>95</v>
      </c>
      <c r="L591" t="s">
        <v>57</v>
      </c>
      <c r="P591" t="s">
        <v>79</v>
      </c>
      <c r="W591">
        <v>48</v>
      </c>
      <c r="X591" t="s">
        <v>83</v>
      </c>
      <c r="Y591">
        <v>2</v>
      </c>
      <c r="Z591" t="s">
        <v>71</v>
      </c>
      <c r="AA591" t="s">
        <v>71</v>
      </c>
      <c r="AB591" t="s">
        <v>121</v>
      </c>
      <c r="AE591">
        <v>10</v>
      </c>
      <c r="AF591">
        <v>33</v>
      </c>
      <c r="AG591" t="s">
        <v>97</v>
      </c>
      <c r="AI591">
        <v>10000</v>
      </c>
      <c r="AJ591">
        <v>33000</v>
      </c>
      <c r="AK591" t="s">
        <v>61</v>
      </c>
      <c r="AL591">
        <v>50</v>
      </c>
      <c r="AM591" t="str">
        <f t="shared" si="48"/>
        <v>Significant</v>
      </c>
      <c r="AN591" t="str">
        <f t="shared" si="49"/>
        <v>Low</v>
      </c>
      <c r="AO591" t="str">
        <f t="shared" si="52"/>
        <v>Significant</v>
      </c>
      <c r="AP591" t="str">
        <f t="shared" si="52"/>
        <v>Low</v>
      </c>
      <c r="AQ591" t="s">
        <v>79</v>
      </c>
      <c r="BB591" t="s">
        <v>603</v>
      </c>
    </row>
    <row r="592" spans="1:54">
      <c r="A592" t="s">
        <v>599</v>
      </c>
      <c r="B592">
        <v>1971</v>
      </c>
      <c r="C592" t="s">
        <v>173</v>
      </c>
      <c r="D592" t="s">
        <v>361</v>
      </c>
      <c r="E592">
        <v>12774300</v>
      </c>
      <c r="F592" t="s">
        <v>618</v>
      </c>
      <c r="G592" t="s">
        <v>618</v>
      </c>
      <c r="H592" s="4" t="s">
        <v>148</v>
      </c>
      <c r="I592" t="s">
        <v>149</v>
      </c>
      <c r="J592" t="s">
        <v>77</v>
      </c>
      <c r="K592" t="s">
        <v>95</v>
      </c>
      <c r="L592" t="s">
        <v>57</v>
      </c>
      <c r="P592" t="s">
        <v>79</v>
      </c>
      <c r="W592">
        <v>48</v>
      </c>
      <c r="X592" t="s">
        <v>83</v>
      </c>
      <c r="Y592">
        <v>2</v>
      </c>
      <c r="Z592" t="s">
        <v>71</v>
      </c>
      <c r="AA592" t="s">
        <v>71</v>
      </c>
      <c r="AB592" t="s">
        <v>121</v>
      </c>
      <c r="AE592">
        <v>3300</v>
      </c>
      <c r="AF592">
        <v>10000</v>
      </c>
      <c r="AG592" t="s">
        <v>97</v>
      </c>
      <c r="AI592">
        <v>3300000</v>
      </c>
      <c r="AJ592">
        <v>10000000</v>
      </c>
      <c r="AK592" t="s">
        <v>61</v>
      </c>
      <c r="AL592">
        <v>50</v>
      </c>
      <c r="AM592" t="str">
        <f t="shared" si="48"/>
        <v>Significant</v>
      </c>
      <c r="AN592" t="str">
        <f t="shared" si="49"/>
        <v>Low</v>
      </c>
      <c r="AO592" t="str">
        <f t="shared" si="52"/>
        <v>Significant</v>
      </c>
      <c r="AP592" t="str">
        <f t="shared" si="52"/>
        <v>Low</v>
      </c>
      <c r="AQ592" t="s">
        <v>79</v>
      </c>
      <c r="BB592" t="s">
        <v>603</v>
      </c>
    </row>
    <row r="593" spans="1:54">
      <c r="A593" t="s">
        <v>599</v>
      </c>
      <c r="B593">
        <v>1971</v>
      </c>
      <c r="C593" s="4" t="s">
        <v>173</v>
      </c>
      <c r="D593" t="s">
        <v>361</v>
      </c>
      <c r="E593">
        <v>11126435</v>
      </c>
      <c r="F593" t="s">
        <v>592</v>
      </c>
      <c r="G593" t="s">
        <v>592</v>
      </c>
      <c r="H593" s="4" t="s">
        <v>148</v>
      </c>
      <c r="I593" t="s">
        <v>149</v>
      </c>
      <c r="J593" t="s">
        <v>77</v>
      </c>
      <c r="K593" t="s">
        <v>95</v>
      </c>
      <c r="L593" t="s">
        <v>57</v>
      </c>
      <c r="P593" t="s">
        <v>79</v>
      </c>
      <c r="W593">
        <v>48</v>
      </c>
      <c r="X593" t="s">
        <v>83</v>
      </c>
      <c r="Y593">
        <v>2</v>
      </c>
      <c r="Z593" t="s">
        <v>71</v>
      </c>
      <c r="AA593" t="s">
        <v>71</v>
      </c>
      <c r="AB593" t="s">
        <v>121</v>
      </c>
      <c r="AE593">
        <v>33</v>
      </c>
      <c r="AF593">
        <v>100</v>
      </c>
      <c r="AG593" t="s">
        <v>97</v>
      </c>
      <c r="AI593">
        <v>33000</v>
      </c>
      <c r="AJ593">
        <v>100000</v>
      </c>
      <c r="AK593" t="s">
        <v>61</v>
      </c>
      <c r="AL593">
        <v>50</v>
      </c>
      <c r="AM593" t="str">
        <f t="shared" si="48"/>
        <v>Significant</v>
      </c>
      <c r="AN593" t="str">
        <f t="shared" si="49"/>
        <v>Low</v>
      </c>
      <c r="AO593" t="str">
        <f t="shared" si="52"/>
        <v>Significant</v>
      </c>
      <c r="AP593" t="str">
        <f t="shared" si="52"/>
        <v>Low</v>
      </c>
      <c r="AQ593" t="s">
        <v>79</v>
      </c>
      <c r="BB593" t="s">
        <v>603</v>
      </c>
    </row>
    <row r="594" spans="1:54">
      <c r="A594" t="s">
        <v>599</v>
      </c>
      <c r="B594">
        <v>1971</v>
      </c>
      <c r="C594" s="4" t="s">
        <v>173</v>
      </c>
      <c r="D594" t="s">
        <v>361</v>
      </c>
      <c r="E594">
        <v>39278825</v>
      </c>
      <c r="F594" t="s">
        <v>619</v>
      </c>
      <c r="G594" t="s">
        <v>619</v>
      </c>
      <c r="H594" s="4" t="s">
        <v>148</v>
      </c>
      <c r="I594" t="s">
        <v>149</v>
      </c>
      <c r="J594" t="s">
        <v>77</v>
      </c>
      <c r="K594" t="s">
        <v>95</v>
      </c>
      <c r="L594" t="s">
        <v>57</v>
      </c>
      <c r="P594" t="s">
        <v>79</v>
      </c>
      <c r="W594">
        <v>48</v>
      </c>
      <c r="X594" t="s">
        <v>83</v>
      </c>
      <c r="Y594">
        <v>2</v>
      </c>
      <c r="Z594" t="s">
        <v>71</v>
      </c>
      <c r="AA594" t="s">
        <v>71</v>
      </c>
      <c r="AB594" t="s">
        <v>121</v>
      </c>
      <c r="AE594">
        <v>1000</v>
      </c>
      <c r="AF594">
        <v>3300</v>
      </c>
      <c r="AG594" t="s">
        <v>97</v>
      </c>
      <c r="AI594">
        <v>1000000</v>
      </c>
      <c r="AJ594">
        <v>3300000</v>
      </c>
      <c r="AK594" t="s">
        <v>61</v>
      </c>
      <c r="AL594">
        <v>50</v>
      </c>
      <c r="AM594" t="str">
        <f t="shared" si="48"/>
        <v>Significant</v>
      </c>
      <c r="AN594" t="str">
        <f t="shared" si="49"/>
        <v>Low</v>
      </c>
      <c r="AO594" t="str">
        <f t="shared" si="52"/>
        <v>Significant</v>
      </c>
      <c r="AP594" t="str">
        <f t="shared" si="52"/>
        <v>Low</v>
      </c>
      <c r="AQ594" t="s">
        <v>79</v>
      </c>
      <c r="BB594" t="s">
        <v>603</v>
      </c>
    </row>
    <row r="595" spans="1:54">
      <c r="A595" t="s">
        <v>599</v>
      </c>
      <c r="B595">
        <v>1971</v>
      </c>
      <c r="C595" s="4" t="s">
        <v>173</v>
      </c>
      <c r="D595" t="s">
        <v>361</v>
      </c>
      <c r="E595">
        <v>39403844</v>
      </c>
      <c r="F595" t="s">
        <v>540</v>
      </c>
      <c r="G595" t="s">
        <v>540</v>
      </c>
      <c r="H595" s="4" t="s">
        <v>148</v>
      </c>
      <c r="I595" t="s">
        <v>149</v>
      </c>
      <c r="J595" t="s">
        <v>77</v>
      </c>
      <c r="K595" t="s">
        <v>95</v>
      </c>
      <c r="L595" t="s">
        <v>57</v>
      </c>
      <c r="P595" t="s">
        <v>79</v>
      </c>
      <c r="W595">
        <v>96</v>
      </c>
      <c r="X595" t="s">
        <v>83</v>
      </c>
      <c r="Y595">
        <v>4</v>
      </c>
      <c r="Z595" t="s">
        <v>71</v>
      </c>
      <c r="AA595" t="s">
        <v>71</v>
      </c>
      <c r="AB595" t="s">
        <v>121</v>
      </c>
      <c r="AD595">
        <v>10000</v>
      </c>
      <c r="AG595" t="s">
        <v>97</v>
      </c>
      <c r="AH595" t="s">
        <v>620</v>
      </c>
      <c r="AK595" t="s">
        <v>61</v>
      </c>
      <c r="AL595">
        <v>50</v>
      </c>
      <c r="AM595" t="str">
        <f t="shared" si="48"/>
        <v>Significant</v>
      </c>
      <c r="AN595" t="str">
        <f t="shared" si="49"/>
        <v>Low</v>
      </c>
      <c r="AO595" t="str">
        <f t="shared" si="52"/>
        <v>Significant</v>
      </c>
      <c r="AP595" t="str">
        <f t="shared" si="52"/>
        <v>Low</v>
      </c>
      <c r="AQ595" t="s">
        <v>79</v>
      </c>
      <c r="BB595" t="s">
        <v>603</v>
      </c>
    </row>
    <row r="596" spans="1:54">
      <c r="A596" t="s">
        <v>599</v>
      </c>
      <c r="B596">
        <v>1971</v>
      </c>
      <c r="C596" s="4" t="s">
        <v>173</v>
      </c>
      <c r="D596" t="s">
        <v>361</v>
      </c>
      <c r="E596">
        <v>39403844</v>
      </c>
      <c r="F596" t="s">
        <v>540</v>
      </c>
      <c r="G596" t="s">
        <v>540</v>
      </c>
      <c r="H596" s="4" t="s">
        <v>148</v>
      </c>
      <c r="I596" t="s">
        <v>149</v>
      </c>
      <c r="J596" t="s">
        <v>77</v>
      </c>
      <c r="K596" t="s">
        <v>95</v>
      </c>
      <c r="L596" t="s">
        <v>57</v>
      </c>
      <c r="P596" t="s">
        <v>79</v>
      </c>
      <c r="W596">
        <v>96</v>
      </c>
      <c r="X596" t="s">
        <v>83</v>
      </c>
      <c r="Y596">
        <v>4</v>
      </c>
      <c r="Z596" t="s">
        <v>71</v>
      </c>
      <c r="AA596" t="s">
        <v>71</v>
      </c>
      <c r="AB596" t="s">
        <v>121</v>
      </c>
      <c r="AD596">
        <v>10000</v>
      </c>
      <c r="AG596" t="s">
        <v>97</v>
      </c>
      <c r="AH596" t="s">
        <v>620</v>
      </c>
      <c r="AK596" t="s">
        <v>61</v>
      </c>
      <c r="AL596">
        <v>50</v>
      </c>
      <c r="AM596" t="str">
        <f t="shared" si="48"/>
        <v>Significant</v>
      </c>
      <c r="AN596" t="str">
        <f t="shared" si="49"/>
        <v>Low</v>
      </c>
      <c r="AQ596" t="s">
        <v>79</v>
      </c>
      <c r="BB596" t="s">
        <v>603</v>
      </c>
    </row>
    <row r="597" spans="1:54">
      <c r="A597" t="s">
        <v>599</v>
      </c>
      <c r="B597">
        <v>1971</v>
      </c>
      <c r="C597" s="4" t="s">
        <v>173</v>
      </c>
      <c r="D597" t="s">
        <v>361</v>
      </c>
      <c r="E597">
        <v>39403844</v>
      </c>
      <c r="F597" t="s">
        <v>540</v>
      </c>
      <c r="G597" t="s">
        <v>540</v>
      </c>
      <c r="H597" s="4" t="s">
        <v>148</v>
      </c>
      <c r="I597" t="s">
        <v>149</v>
      </c>
      <c r="J597" t="s">
        <v>77</v>
      </c>
      <c r="K597" t="s">
        <v>95</v>
      </c>
      <c r="L597" t="s">
        <v>57</v>
      </c>
      <c r="P597" t="s">
        <v>79</v>
      </c>
      <c r="W597">
        <v>48</v>
      </c>
      <c r="X597" t="s">
        <v>83</v>
      </c>
      <c r="Y597">
        <v>2</v>
      </c>
      <c r="Z597" t="s">
        <v>71</v>
      </c>
      <c r="AA597" t="s">
        <v>71</v>
      </c>
      <c r="AB597" t="s">
        <v>121</v>
      </c>
      <c r="AD597">
        <v>10000</v>
      </c>
      <c r="AG597" t="s">
        <v>97</v>
      </c>
      <c r="AH597" t="s">
        <v>620</v>
      </c>
      <c r="AK597" t="s">
        <v>61</v>
      </c>
      <c r="AL597">
        <v>50</v>
      </c>
      <c r="AM597" t="str">
        <f t="shared" si="48"/>
        <v>Significant</v>
      </c>
      <c r="AN597" t="str">
        <f t="shared" si="49"/>
        <v>Low</v>
      </c>
      <c r="AQ597" t="s">
        <v>79</v>
      </c>
      <c r="BB597" t="s">
        <v>603</v>
      </c>
    </row>
    <row r="598" spans="1:54">
      <c r="A598" t="s">
        <v>599</v>
      </c>
      <c r="B598">
        <v>1971</v>
      </c>
      <c r="C598" s="4" t="s">
        <v>173</v>
      </c>
      <c r="D598" t="s">
        <v>361</v>
      </c>
      <c r="E598">
        <v>39403844</v>
      </c>
      <c r="F598" t="s">
        <v>540</v>
      </c>
      <c r="G598" t="s">
        <v>540</v>
      </c>
      <c r="H598" s="4" t="s">
        <v>148</v>
      </c>
      <c r="I598" t="s">
        <v>149</v>
      </c>
      <c r="J598" t="s">
        <v>77</v>
      </c>
      <c r="K598" t="s">
        <v>95</v>
      </c>
      <c r="L598" t="s">
        <v>57</v>
      </c>
      <c r="P598" t="s">
        <v>79</v>
      </c>
      <c r="W598">
        <v>48</v>
      </c>
      <c r="X598" t="s">
        <v>83</v>
      </c>
      <c r="Y598">
        <v>2</v>
      </c>
      <c r="Z598" t="s">
        <v>71</v>
      </c>
      <c r="AA598" t="s">
        <v>71</v>
      </c>
      <c r="AB598" t="s">
        <v>121</v>
      </c>
      <c r="AD598">
        <v>10000</v>
      </c>
      <c r="AG598" t="s">
        <v>97</v>
      </c>
      <c r="AH598" t="s">
        <v>620</v>
      </c>
      <c r="AK598" t="s">
        <v>61</v>
      </c>
      <c r="AL598">
        <v>50</v>
      </c>
      <c r="AM598" t="str">
        <f t="shared" si="48"/>
        <v>Significant</v>
      </c>
      <c r="AN598" t="str">
        <f t="shared" si="49"/>
        <v>Low</v>
      </c>
      <c r="AQ598" t="s">
        <v>79</v>
      </c>
      <c r="BB598" t="s">
        <v>603</v>
      </c>
    </row>
    <row r="599" spans="1:54">
      <c r="A599" t="s">
        <v>599</v>
      </c>
      <c r="B599">
        <v>1971</v>
      </c>
      <c r="C599" s="4" t="s">
        <v>173</v>
      </c>
      <c r="D599" t="s">
        <v>361</v>
      </c>
      <c r="E599">
        <v>37226281</v>
      </c>
      <c r="F599" t="s">
        <v>595</v>
      </c>
      <c r="G599" t="s">
        <v>595</v>
      </c>
      <c r="H599" s="4" t="s">
        <v>148</v>
      </c>
      <c r="I599" t="s">
        <v>149</v>
      </c>
      <c r="J599" t="s">
        <v>77</v>
      </c>
      <c r="K599" t="s">
        <v>95</v>
      </c>
      <c r="L599" t="s">
        <v>57</v>
      </c>
      <c r="P599" t="s">
        <v>79</v>
      </c>
      <c r="W599">
        <v>48</v>
      </c>
      <c r="X599" t="s">
        <v>83</v>
      </c>
      <c r="Y599">
        <v>2</v>
      </c>
      <c r="Z599" t="s">
        <v>71</v>
      </c>
      <c r="AA599" t="s">
        <v>71</v>
      </c>
      <c r="AB599" t="s">
        <v>121</v>
      </c>
      <c r="AE599">
        <v>33</v>
      </c>
      <c r="AF599">
        <v>100</v>
      </c>
      <c r="AG599" t="s">
        <v>97</v>
      </c>
      <c r="AI599">
        <v>33000</v>
      </c>
      <c r="AJ599">
        <v>100000</v>
      </c>
      <c r="AK599" t="s">
        <v>61</v>
      </c>
      <c r="AL599">
        <v>50</v>
      </c>
      <c r="AM599" t="str">
        <f t="shared" si="48"/>
        <v>Significant</v>
      </c>
      <c r="AN599" t="str">
        <f t="shared" si="49"/>
        <v>Low</v>
      </c>
      <c r="AO599" t="str">
        <f t="shared" ref="AO599:AP624" si="53">AM599</f>
        <v>Significant</v>
      </c>
      <c r="AP599" t="str">
        <f t="shared" si="53"/>
        <v>Low</v>
      </c>
      <c r="AQ599" t="s">
        <v>79</v>
      </c>
      <c r="BB599" t="s">
        <v>603</v>
      </c>
    </row>
    <row r="600" spans="1:54">
      <c r="A600" t="s">
        <v>599</v>
      </c>
      <c r="B600">
        <v>1971</v>
      </c>
      <c r="C600" s="4" t="s">
        <v>173</v>
      </c>
      <c r="D600" t="s">
        <v>361</v>
      </c>
      <c r="E600">
        <v>53763307</v>
      </c>
      <c r="F600" t="s">
        <v>621</v>
      </c>
      <c r="G600" t="s">
        <v>621</v>
      </c>
      <c r="H600" s="4" t="s">
        <v>148</v>
      </c>
      <c r="I600" t="s">
        <v>149</v>
      </c>
      <c r="J600" t="s">
        <v>77</v>
      </c>
      <c r="K600" t="s">
        <v>95</v>
      </c>
      <c r="L600" t="s">
        <v>57</v>
      </c>
      <c r="P600" t="s">
        <v>79</v>
      </c>
      <c r="W600">
        <v>48</v>
      </c>
      <c r="X600" t="s">
        <v>83</v>
      </c>
      <c r="Y600">
        <v>2</v>
      </c>
      <c r="Z600" t="s">
        <v>71</v>
      </c>
      <c r="AA600" t="s">
        <v>71</v>
      </c>
      <c r="AB600" t="s">
        <v>121</v>
      </c>
      <c r="AE600">
        <v>33</v>
      </c>
      <c r="AF600">
        <v>100</v>
      </c>
      <c r="AG600" t="s">
        <v>97</v>
      </c>
      <c r="AI600">
        <v>33000</v>
      </c>
      <c r="AJ600">
        <v>100000</v>
      </c>
      <c r="AK600" t="s">
        <v>61</v>
      </c>
      <c r="AL600">
        <v>50</v>
      </c>
      <c r="AM600" t="str">
        <f t="shared" si="48"/>
        <v>Significant</v>
      </c>
      <c r="AN600" t="str">
        <f t="shared" si="49"/>
        <v>Low</v>
      </c>
      <c r="AO600" t="str">
        <f t="shared" si="53"/>
        <v>Significant</v>
      </c>
      <c r="AP600" t="str">
        <f t="shared" si="53"/>
        <v>Low</v>
      </c>
      <c r="AQ600" t="s">
        <v>79</v>
      </c>
      <c r="BB600" t="s">
        <v>603</v>
      </c>
    </row>
    <row r="601" spans="1:54">
      <c r="A601" t="s">
        <v>599</v>
      </c>
      <c r="B601">
        <v>1971</v>
      </c>
      <c r="C601" s="4" t="s">
        <v>173</v>
      </c>
      <c r="D601" t="s">
        <v>361</v>
      </c>
      <c r="E601">
        <v>11100042</v>
      </c>
      <c r="F601" t="s">
        <v>598</v>
      </c>
      <c r="G601" t="s">
        <v>598</v>
      </c>
      <c r="H601" s="4" t="s">
        <v>148</v>
      </c>
      <c r="I601" t="s">
        <v>149</v>
      </c>
      <c r="J601" t="s">
        <v>77</v>
      </c>
      <c r="K601" t="s">
        <v>95</v>
      </c>
      <c r="L601" t="s">
        <v>57</v>
      </c>
      <c r="P601" t="s">
        <v>79</v>
      </c>
      <c r="W601">
        <v>48</v>
      </c>
      <c r="X601" t="s">
        <v>83</v>
      </c>
      <c r="Y601">
        <v>2</v>
      </c>
      <c r="Z601" t="s">
        <v>71</v>
      </c>
      <c r="AA601" t="s">
        <v>71</v>
      </c>
      <c r="AB601" t="s">
        <v>121</v>
      </c>
      <c r="AE601">
        <v>10</v>
      </c>
      <c r="AF601">
        <v>33</v>
      </c>
      <c r="AG601" t="s">
        <v>97</v>
      </c>
      <c r="AI601">
        <v>10000</v>
      </c>
      <c r="AJ601">
        <v>33000</v>
      </c>
      <c r="AK601" t="s">
        <v>61</v>
      </c>
      <c r="AL601">
        <v>50</v>
      </c>
      <c r="AM601" t="str">
        <f t="shared" si="48"/>
        <v>Significant</v>
      </c>
      <c r="AN601" t="str">
        <f t="shared" si="49"/>
        <v>Low</v>
      </c>
      <c r="AO601" t="str">
        <f t="shared" si="53"/>
        <v>Significant</v>
      </c>
      <c r="AP601" t="str">
        <f t="shared" si="53"/>
        <v>Low</v>
      </c>
      <c r="AQ601" t="s">
        <v>79</v>
      </c>
      <c r="BB601" t="s">
        <v>603</v>
      </c>
    </row>
    <row r="602" spans="1:54">
      <c r="A602" t="s">
        <v>599</v>
      </c>
      <c r="B602">
        <v>1971</v>
      </c>
      <c r="C602" t="s">
        <v>173</v>
      </c>
      <c r="D602" t="s">
        <v>361</v>
      </c>
      <c r="E602">
        <v>53763001</v>
      </c>
      <c r="F602" t="s">
        <v>591</v>
      </c>
      <c r="G602" t="s">
        <v>591</v>
      </c>
      <c r="H602" s="4" t="s">
        <v>148</v>
      </c>
      <c r="I602" t="s">
        <v>149</v>
      </c>
      <c r="J602" t="s">
        <v>77</v>
      </c>
      <c r="K602" t="s">
        <v>95</v>
      </c>
      <c r="L602" t="s">
        <v>57</v>
      </c>
      <c r="P602" t="s">
        <v>79</v>
      </c>
      <c r="W602">
        <v>48</v>
      </c>
      <c r="X602" t="s">
        <v>83</v>
      </c>
      <c r="Y602">
        <v>2</v>
      </c>
      <c r="Z602" t="s">
        <v>71</v>
      </c>
      <c r="AA602" t="s">
        <v>71</v>
      </c>
      <c r="AB602" t="s">
        <v>121</v>
      </c>
      <c r="AE602">
        <v>33</v>
      </c>
      <c r="AF602">
        <v>100</v>
      </c>
      <c r="AG602" t="s">
        <v>97</v>
      </c>
      <c r="AI602">
        <v>33000</v>
      </c>
      <c r="AJ602">
        <v>100000</v>
      </c>
      <c r="AK602" t="s">
        <v>61</v>
      </c>
      <c r="AL602">
        <v>50</v>
      </c>
      <c r="AM602" t="str">
        <f t="shared" si="48"/>
        <v>Significant</v>
      </c>
      <c r="AN602" t="str">
        <f t="shared" si="49"/>
        <v>Low</v>
      </c>
      <c r="AO602" t="str">
        <f t="shared" si="53"/>
        <v>Significant</v>
      </c>
      <c r="AP602" t="str">
        <f t="shared" si="53"/>
        <v>Low</v>
      </c>
      <c r="AQ602" t="s">
        <v>79</v>
      </c>
      <c r="BB602" t="s">
        <v>603</v>
      </c>
    </row>
    <row r="603" spans="1:54">
      <c r="A603" t="s">
        <v>599</v>
      </c>
      <c r="B603">
        <v>1971</v>
      </c>
      <c r="C603" t="s">
        <v>173</v>
      </c>
      <c r="D603" t="s">
        <v>361</v>
      </c>
      <c r="E603">
        <v>53763318</v>
      </c>
      <c r="F603" t="s">
        <v>597</v>
      </c>
      <c r="G603" t="s">
        <v>597</v>
      </c>
      <c r="H603" s="4" t="s">
        <v>148</v>
      </c>
      <c r="I603" t="s">
        <v>149</v>
      </c>
      <c r="J603" t="s">
        <v>77</v>
      </c>
      <c r="K603" t="s">
        <v>95</v>
      </c>
      <c r="L603" t="s">
        <v>57</v>
      </c>
      <c r="P603" t="s">
        <v>79</v>
      </c>
      <c r="W603">
        <v>5</v>
      </c>
      <c r="X603" t="s">
        <v>62</v>
      </c>
      <c r="Y603">
        <v>5</v>
      </c>
      <c r="Z603" t="s">
        <v>71</v>
      </c>
      <c r="AA603" t="s">
        <v>71</v>
      </c>
      <c r="AB603" t="s">
        <v>121</v>
      </c>
      <c r="AD603">
        <v>33</v>
      </c>
      <c r="AG603" t="s">
        <v>97</v>
      </c>
      <c r="AH603">
        <v>33000</v>
      </c>
      <c r="AK603" t="s">
        <v>61</v>
      </c>
      <c r="AL603">
        <v>50</v>
      </c>
      <c r="AM603" t="str">
        <f t="shared" si="48"/>
        <v>Significant</v>
      </c>
      <c r="AN603" t="str">
        <f t="shared" si="49"/>
        <v>Low</v>
      </c>
      <c r="AO603" t="str">
        <f t="shared" si="53"/>
        <v>Significant</v>
      </c>
      <c r="AP603" t="str">
        <f t="shared" si="53"/>
        <v>Low</v>
      </c>
      <c r="AQ603" t="s">
        <v>79</v>
      </c>
      <c r="BB603" t="s">
        <v>603</v>
      </c>
    </row>
    <row r="604" spans="1:54">
      <c r="A604" t="s">
        <v>599</v>
      </c>
      <c r="B604">
        <v>1971</v>
      </c>
      <c r="C604" t="s">
        <v>173</v>
      </c>
      <c r="D604" t="s">
        <v>361</v>
      </c>
      <c r="E604">
        <v>53763567</v>
      </c>
      <c r="F604" t="s">
        <v>622</v>
      </c>
      <c r="G604" t="s">
        <v>622</v>
      </c>
      <c r="H604" s="4" t="s">
        <v>148</v>
      </c>
      <c r="I604" t="s">
        <v>149</v>
      </c>
      <c r="J604" t="s">
        <v>77</v>
      </c>
      <c r="K604" t="s">
        <v>95</v>
      </c>
      <c r="L604" t="s">
        <v>57</v>
      </c>
      <c r="P604" t="s">
        <v>79</v>
      </c>
      <c r="W604">
        <v>48</v>
      </c>
      <c r="X604" t="s">
        <v>83</v>
      </c>
      <c r="Y604">
        <v>2</v>
      </c>
      <c r="Z604" t="s">
        <v>71</v>
      </c>
      <c r="AA604" t="s">
        <v>71</v>
      </c>
      <c r="AB604" t="s">
        <v>121</v>
      </c>
      <c r="AE604">
        <v>33</v>
      </c>
      <c r="AF604">
        <v>100</v>
      </c>
      <c r="AG604" t="s">
        <v>97</v>
      </c>
      <c r="AI604">
        <v>33000</v>
      </c>
      <c r="AJ604">
        <v>100000</v>
      </c>
      <c r="AK604" t="s">
        <v>61</v>
      </c>
      <c r="AL604">
        <v>50</v>
      </c>
      <c r="AM604" t="str">
        <f t="shared" si="48"/>
        <v>Significant</v>
      </c>
      <c r="AN604" t="str">
        <f t="shared" si="49"/>
        <v>Low</v>
      </c>
      <c r="AO604" t="str">
        <f t="shared" si="53"/>
        <v>Significant</v>
      </c>
      <c r="AP604" t="str">
        <f t="shared" si="53"/>
        <v>Low</v>
      </c>
      <c r="AQ604" t="s">
        <v>79</v>
      </c>
      <c r="BB604" t="s">
        <v>603</v>
      </c>
    </row>
    <row r="605" spans="1:54">
      <c r="A605" t="s">
        <v>599</v>
      </c>
      <c r="B605">
        <v>1971</v>
      </c>
      <c r="C605" t="s">
        <v>530</v>
      </c>
      <c r="D605" t="s">
        <v>530</v>
      </c>
      <c r="E605">
        <v>53763216</v>
      </c>
      <c r="F605" t="s">
        <v>594</v>
      </c>
      <c r="G605" t="s">
        <v>594</v>
      </c>
      <c r="H605" s="4" t="s">
        <v>148</v>
      </c>
      <c r="I605" t="s">
        <v>149</v>
      </c>
      <c r="J605" t="s">
        <v>77</v>
      </c>
      <c r="K605" t="s">
        <v>95</v>
      </c>
      <c r="L605" t="s">
        <v>57</v>
      </c>
      <c r="P605" t="s">
        <v>79</v>
      </c>
      <c r="W605">
        <v>48</v>
      </c>
      <c r="X605" t="s">
        <v>83</v>
      </c>
      <c r="Y605">
        <v>2</v>
      </c>
      <c r="Z605" t="s">
        <v>71</v>
      </c>
      <c r="AA605" t="s">
        <v>71</v>
      </c>
      <c r="AB605" t="s">
        <v>121</v>
      </c>
      <c r="AE605">
        <v>100</v>
      </c>
      <c r="AF605">
        <v>330</v>
      </c>
      <c r="AG605" t="s">
        <v>97</v>
      </c>
      <c r="AI605">
        <v>100000</v>
      </c>
      <c r="AJ605">
        <v>330000</v>
      </c>
      <c r="AK605" t="s">
        <v>61</v>
      </c>
      <c r="AL605">
        <v>50</v>
      </c>
      <c r="AM605" t="str">
        <f t="shared" si="48"/>
        <v>Significant</v>
      </c>
      <c r="AN605" t="str">
        <f t="shared" si="49"/>
        <v>Low</v>
      </c>
      <c r="AO605" t="str">
        <f t="shared" si="53"/>
        <v>Significant</v>
      </c>
      <c r="AP605" t="str">
        <f t="shared" si="53"/>
        <v>Low</v>
      </c>
      <c r="AQ605" t="s">
        <v>79</v>
      </c>
      <c r="BB605" t="s">
        <v>603</v>
      </c>
    </row>
    <row r="606" spans="1:54">
      <c r="A606" t="s">
        <v>599</v>
      </c>
      <c r="B606">
        <v>1971</v>
      </c>
      <c r="C606" s="4" t="s">
        <v>92</v>
      </c>
      <c r="D606" s="4" t="s">
        <v>93</v>
      </c>
      <c r="E606">
        <v>101279</v>
      </c>
      <c r="F606" t="s">
        <v>623</v>
      </c>
      <c r="G606" t="s">
        <v>624</v>
      </c>
      <c r="H606" s="4" t="s">
        <v>148</v>
      </c>
      <c r="I606" t="s">
        <v>149</v>
      </c>
      <c r="J606" t="s">
        <v>77</v>
      </c>
      <c r="K606" t="s">
        <v>95</v>
      </c>
      <c r="L606" t="s">
        <v>57</v>
      </c>
      <c r="P606" t="s">
        <v>79</v>
      </c>
      <c r="W606">
        <v>48</v>
      </c>
      <c r="X606" t="s">
        <v>83</v>
      </c>
      <c r="Y606">
        <v>2</v>
      </c>
      <c r="Z606" t="s">
        <v>71</v>
      </c>
      <c r="AA606" t="s">
        <v>71</v>
      </c>
      <c r="AB606" t="s">
        <v>121</v>
      </c>
      <c r="AD606">
        <v>100</v>
      </c>
      <c r="AG606" t="s">
        <v>97</v>
      </c>
      <c r="AH606">
        <v>100000</v>
      </c>
      <c r="AK606" t="s">
        <v>61</v>
      </c>
      <c r="AL606">
        <v>50</v>
      </c>
      <c r="AM606" t="str">
        <f t="shared" si="48"/>
        <v>Significant</v>
      </c>
      <c r="AN606" t="str">
        <f t="shared" si="49"/>
        <v>Low</v>
      </c>
      <c r="AO606" t="str">
        <f t="shared" si="53"/>
        <v>Significant</v>
      </c>
      <c r="AP606" t="str">
        <f t="shared" si="53"/>
        <v>Low</v>
      </c>
      <c r="AQ606" t="s">
        <v>79</v>
      </c>
      <c r="BB606" t="s">
        <v>603</v>
      </c>
    </row>
    <row r="607" spans="1:54">
      <c r="A607" t="s">
        <v>599</v>
      </c>
      <c r="B607">
        <v>1971</v>
      </c>
      <c r="C607" s="4" t="s">
        <v>92</v>
      </c>
      <c r="D607" t="s">
        <v>391</v>
      </c>
      <c r="E607">
        <v>1912249</v>
      </c>
      <c r="F607" t="s">
        <v>625</v>
      </c>
      <c r="G607" t="s">
        <v>626</v>
      </c>
      <c r="H607" s="4" t="s">
        <v>148</v>
      </c>
      <c r="I607" t="s">
        <v>149</v>
      </c>
      <c r="J607" t="s">
        <v>77</v>
      </c>
      <c r="K607" t="s">
        <v>95</v>
      </c>
      <c r="L607" t="s">
        <v>57</v>
      </c>
      <c r="P607" t="s">
        <v>79</v>
      </c>
      <c r="W607">
        <v>48</v>
      </c>
      <c r="X607" t="s">
        <v>83</v>
      </c>
      <c r="Y607">
        <v>2</v>
      </c>
      <c r="Z607" t="s">
        <v>71</v>
      </c>
      <c r="AA607" t="s">
        <v>71</v>
      </c>
      <c r="AB607" t="s">
        <v>121</v>
      </c>
      <c r="AD607">
        <v>100</v>
      </c>
      <c r="AG607" t="s">
        <v>97</v>
      </c>
      <c r="AH607" t="s">
        <v>605</v>
      </c>
      <c r="AK607" t="s">
        <v>61</v>
      </c>
      <c r="AL607">
        <v>50</v>
      </c>
      <c r="AM607" t="str">
        <f t="shared" si="48"/>
        <v>Significant</v>
      </c>
      <c r="AN607" t="str">
        <f t="shared" si="49"/>
        <v>Low</v>
      </c>
      <c r="AO607" t="str">
        <f t="shared" si="53"/>
        <v>Significant</v>
      </c>
      <c r="AP607" t="str">
        <f t="shared" si="53"/>
        <v>Low</v>
      </c>
      <c r="AQ607" t="s">
        <v>79</v>
      </c>
      <c r="BB607" t="s">
        <v>603</v>
      </c>
    </row>
    <row r="608" spans="1:54">
      <c r="A608" t="s">
        <v>599</v>
      </c>
      <c r="B608">
        <v>1971</v>
      </c>
      <c r="C608" t="s">
        <v>92</v>
      </c>
      <c r="D608" t="s">
        <v>391</v>
      </c>
      <c r="E608">
        <v>75990</v>
      </c>
      <c r="F608" t="s">
        <v>627</v>
      </c>
      <c r="G608" t="s">
        <v>628</v>
      </c>
      <c r="H608" s="4" t="s">
        <v>148</v>
      </c>
      <c r="I608" t="s">
        <v>149</v>
      </c>
      <c r="J608" t="s">
        <v>77</v>
      </c>
      <c r="K608" t="s">
        <v>95</v>
      </c>
      <c r="L608" t="s">
        <v>57</v>
      </c>
      <c r="P608" t="s">
        <v>79</v>
      </c>
      <c r="W608">
        <v>48</v>
      </c>
      <c r="X608" t="s">
        <v>83</v>
      </c>
      <c r="Y608">
        <v>2</v>
      </c>
      <c r="Z608" t="s">
        <v>71</v>
      </c>
      <c r="AA608" t="s">
        <v>71</v>
      </c>
      <c r="AB608" t="s">
        <v>121</v>
      </c>
      <c r="AD608">
        <v>100</v>
      </c>
      <c r="AG608" t="s">
        <v>97</v>
      </c>
      <c r="AH608" t="s">
        <v>605</v>
      </c>
      <c r="AK608" t="s">
        <v>61</v>
      </c>
      <c r="AL608">
        <v>50</v>
      </c>
      <c r="AM608" t="str">
        <f t="shared" si="48"/>
        <v>Significant</v>
      </c>
      <c r="AN608" t="str">
        <f t="shared" si="49"/>
        <v>Low</v>
      </c>
      <c r="AO608" t="str">
        <f t="shared" si="53"/>
        <v>Significant</v>
      </c>
      <c r="AP608" t="str">
        <f t="shared" si="53"/>
        <v>Low</v>
      </c>
      <c r="AQ608" t="s">
        <v>79</v>
      </c>
      <c r="BB608" t="s">
        <v>603</v>
      </c>
    </row>
    <row r="609" spans="1:54">
      <c r="A609" t="s">
        <v>599</v>
      </c>
      <c r="B609">
        <v>1971</v>
      </c>
      <c r="C609" t="s">
        <v>92</v>
      </c>
      <c r="D609" t="s">
        <v>391</v>
      </c>
      <c r="E609">
        <v>1194656</v>
      </c>
      <c r="F609" t="s">
        <v>629</v>
      </c>
      <c r="G609" t="s">
        <v>630</v>
      </c>
      <c r="H609" s="4" t="s">
        <v>148</v>
      </c>
      <c r="I609" t="s">
        <v>149</v>
      </c>
      <c r="J609" t="s">
        <v>77</v>
      </c>
      <c r="K609" t="s">
        <v>95</v>
      </c>
      <c r="L609" t="s">
        <v>57</v>
      </c>
      <c r="P609" t="s">
        <v>79</v>
      </c>
      <c r="W609">
        <v>48</v>
      </c>
      <c r="X609" t="s">
        <v>83</v>
      </c>
      <c r="Y609">
        <v>2</v>
      </c>
      <c r="Z609" t="s">
        <v>71</v>
      </c>
      <c r="AA609" t="s">
        <v>71</v>
      </c>
      <c r="AB609" t="s">
        <v>121</v>
      </c>
      <c r="AD609">
        <v>100</v>
      </c>
      <c r="AG609" t="s">
        <v>97</v>
      </c>
      <c r="AH609" t="s">
        <v>605</v>
      </c>
      <c r="AK609" t="s">
        <v>61</v>
      </c>
      <c r="AL609">
        <v>50</v>
      </c>
      <c r="AM609" t="str">
        <f t="shared" si="48"/>
        <v>Significant</v>
      </c>
      <c r="AN609" t="str">
        <f t="shared" si="49"/>
        <v>Low</v>
      </c>
      <c r="AO609" t="str">
        <f t="shared" si="53"/>
        <v>Significant</v>
      </c>
      <c r="AP609" t="str">
        <f t="shared" si="53"/>
        <v>Low</v>
      </c>
      <c r="AQ609" t="s">
        <v>79</v>
      </c>
      <c r="BB609" t="s">
        <v>603</v>
      </c>
    </row>
    <row r="610" spans="1:54">
      <c r="A610" t="s">
        <v>599</v>
      </c>
      <c r="B610">
        <v>1971</v>
      </c>
      <c r="C610" t="s">
        <v>92</v>
      </c>
      <c r="D610" t="s">
        <v>391</v>
      </c>
      <c r="E610">
        <v>2764729</v>
      </c>
      <c r="F610" t="s">
        <v>631</v>
      </c>
      <c r="G610" t="s">
        <v>632</v>
      </c>
      <c r="H610" s="4" t="s">
        <v>148</v>
      </c>
      <c r="I610" t="s">
        <v>149</v>
      </c>
      <c r="J610" t="s">
        <v>77</v>
      </c>
      <c r="K610" t="s">
        <v>95</v>
      </c>
      <c r="L610" t="s">
        <v>57</v>
      </c>
      <c r="P610" t="s">
        <v>79</v>
      </c>
      <c r="W610">
        <v>48</v>
      </c>
      <c r="X610" t="s">
        <v>83</v>
      </c>
      <c r="Y610">
        <v>2</v>
      </c>
      <c r="Z610" t="s">
        <v>71</v>
      </c>
      <c r="AA610" t="s">
        <v>71</v>
      </c>
      <c r="AB610" t="s">
        <v>121</v>
      </c>
      <c r="AD610">
        <v>10</v>
      </c>
      <c r="AG610" t="s">
        <v>97</v>
      </c>
      <c r="AH610" t="s">
        <v>316</v>
      </c>
      <c r="AK610" t="s">
        <v>61</v>
      </c>
      <c r="AL610">
        <v>50</v>
      </c>
      <c r="AM610" t="str">
        <f t="shared" si="48"/>
        <v>Significant</v>
      </c>
      <c r="AN610" t="str">
        <f t="shared" si="49"/>
        <v>Low</v>
      </c>
      <c r="AO610" t="str">
        <f t="shared" si="53"/>
        <v>Significant</v>
      </c>
      <c r="AP610" t="str">
        <f t="shared" si="53"/>
        <v>Low</v>
      </c>
      <c r="AQ610" t="s">
        <v>79</v>
      </c>
      <c r="BB610" t="s">
        <v>603</v>
      </c>
    </row>
    <row r="611" spans="1:54">
      <c r="A611" t="s">
        <v>599</v>
      </c>
      <c r="B611">
        <v>1971</v>
      </c>
      <c r="C611" t="s">
        <v>92</v>
      </c>
      <c r="D611" t="s">
        <v>391</v>
      </c>
      <c r="E611">
        <v>4685147</v>
      </c>
      <c r="F611" t="s">
        <v>633</v>
      </c>
      <c r="G611" t="s">
        <v>634</v>
      </c>
      <c r="H611" s="4" t="s">
        <v>148</v>
      </c>
      <c r="I611" t="s">
        <v>149</v>
      </c>
      <c r="J611" t="s">
        <v>77</v>
      </c>
      <c r="K611" t="s">
        <v>95</v>
      </c>
      <c r="L611" t="s">
        <v>57</v>
      </c>
      <c r="P611" t="s">
        <v>79</v>
      </c>
      <c r="W611">
        <v>48</v>
      </c>
      <c r="X611" t="s">
        <v>83</v>
      </c>
      <c r="Y611">
        <v>2</v>
      </c>
      <c r="Z611" t="s">
        <v>71</v>
      </c>
      <c r="AA611" t="s">
        <v>71</v>
      </c>
      <c r="AB611" t="s">
        <v>121</v>
      </c>
      <c r="AD611">
        <v>10</v>
      </c>
      <c r="AG611" t="s">
        <v>97</v>
      </c>
      <c r="AH611" t="s">
        <v>316</v>
      </c>
      <c r="AK611" t="s">
        <v>61</v>
      </c>
      <c r="AL611">
        <v>50</v>
      </c>
      <c r="AM611" t="str">
        <f t="shared" si="48"/>
        <v>Significant</v>
      </c>
      <c r="AN611" t="str">
        <f t="shared" si="49"/>
        <v>Low</v>
      </c>
      <c r="AO611" t="str">
        <f t="shared" si="53"/>
        <v>Significant</v>
      </c>
      <c r="AP611" t="str">
        <f t="shared" si="53"/>
        <v>Low</v>
      </c>
      <c r="AQ611" t="s">
        <v>79</v>
      </c>
      <c r="BB611" t="s">
        <v>603</v>
      </c>
    </row>
    <row r="612" spans="1:54">
      <c r="A612" t="s">
        <v>599</v>
      </c>
      <c r="B612">
        <v>1971</v>
      </c>
      <c r="C612" s="4" t="s">
        <v>92</v>
      </c>
      <c r="D612" t="s">
        <v>391</v>
      </c>
      <c r="E612">
        <v>122349</v>
      </c>
      <c r="F612" t="s">
        <v>635</v>
      </c>
      <c r="G612" t="s">
        <v>636</v>
      </c>
      <c r="H612" s="4" t="s">
        <v>148</v>
      </c>
      <c r="I612" t="s">
        <v>149</v>
      </c>
      <c r="J612" t="s">
        <v>77</v>
      </c>
      <c r="K612" t="s">
        <v>95</v>
      </c>
      <c r="L612" t="s">
        <v>57</v>
      </c>
      <c r="P612" t="s">
        <v>79</v>
      </c>
      <c r="W612">
        <v>48</v>
      </c>
      <c r="X612" t="s">
        <v>83</v>
      </c>
      <c r="Y612">
        <v>2</v>
      </c>
      <c r="Z612" t="s">
        <v>71</v>
      </c>
      <c r="AA612" t="s">
        <v>71</v>
      </c>
      <c r="AB612" t="s">
        <v>121</v>
      </c>
      <c r="AD612">
        <v>100</v>
      </c>
      <c r="AG612" t="s">
        <v>97</v>
      </c>
      <c r="AH612" t="s">
        <v>605</v>
      </c>
      <c r="AK612" t="s">
        <v>61</v>
      </c>
      <c r="AL612">
        <v>50</v>
      </c>
      <c r="AM612" t="str">
        <f t="shared" si="48"/>
        <v>Significant</v>
      </c>
      <c r="AN612" t="str">
        <f t="shared" si="49"/>
        <v>Low</v>
      </c>
      <c r="AO612" t="str">
        <f t="shared" si="53"/>
        <v>Significant</v>
      </c>
      <c r="AP612" t="str">
        <f t="shared" si="53"/>
        <v>Low</v>
      </c>
      <c r="AQ612" t="s">
        <v>79</v>
      </c>
      <c r="BB612" t="s">
        <v>603</v>
      </c>
    </row>
    <row r="613" spans="1:54">
      <c r="A613" t="s">
        <v>599</v>
      </c>
      <c r="B613">
        <v>1971</v>
      </c>
      <c r="C613" t="s">
        <v>92</v>
      </c>
      <c r="D613" t="s">
        <v>391</v>
      </c>
      <c r="E613">
        <v>12427382</v>
      </c>
      <c r="F613" t="s">
        <v>637</v>
      </c>
      <c r="G613" t="s">
        <v>638</v>
      </c>
      <c r="H613" s="4" t="s">
        <v>148</v>
      </c>
      <c r="I613" t="s">
        <v>149</v>
      </c>
      <c r="J613" t="s">
        <v>77</v>
      </c>
      <c r="K613" t="s">
        <v>95</v>
      </c>
      <c r="L613" t="s">
        <v>57</v>
      </c>
      <c r="P613" t="s">
        <v>79</v>
      </c>
      <c r="W613">
        <v>48</v>
      </c>
      <c r="X613" t="s">
        <v>83</v>
      </c>
      <c r="Y613">
        <v>2</v>
      </c>
      <c r="Z613" t="s">
        <v>71</v>
      </c>
      <c r="AA613" t="s">
        <v>71</v>
      </c>
      <c r="AB613" t="s">
        <v>121</v>
      </c>
      <c r="AE613">
        <v>100</v>
      </c>
      <c r="AF613">
        <v>330</v>
      </c>
      <c r="AG613" t="s">
        <v>97</v>
      </c>
      <c r="AI613">
        <v>100000</v>
      </c>
      <c r="AJ613">
        <v>330000</v>
      </c>
      <c r="AK613" t="s">
        <v>61</v>
      </c>
      <c r="AL613">
        <v>50</v>
      </c>
      <c r="AM613" t="str">
        <f t="shared" si="48"/>
        <v>Significant</v>
      </c>
      <c r="AN613" t="str">
        <f t="shared" si="49"/>
        <v>Low</v>
      </c>
      <c r="AO613" t="str">
        <f t="shared" si="53"/>
        <v>Significant</v>
      </c>
      <c r="AP613" t="str">
        <f t="shared" si="53"/>
        <v>Low</v>
      </c>
      <c r="AQ613" t="s">
        <v>79</v>
      </c>
      <c r="BB613" t="s">
        <v>603</v>
      </c>
    </row>
    <row r="614" spans="1:54">
      <c r="A614" t="s">
        <v>599</v>
      </c>
      <c r="B614">
        <v>1971</v>
      </c>
      <c r="C614" s="4" t="s">
        <v>92</v>
      </c>
      <c r="D614" s="4" t="s">
        <v>204</v>
      </c>
      <c r="E614">
        <v>116290</v>
      </c>
      <c r="F614" s="4" t="s">
        <v>639</v>
      </c>
      <c r="G614" t="s">
        <v>640</v>
      </c>
      <c r="H614" s="4" t="s">
        <v>148</v>
      </c>
      <c r="I614" t="s">
        <v>149</v>
      </c>
      <c r="J614" t="s">
        <v>77</v>
      </c>
      <c r="K614" t="s">
        <v>95</v>
      </c>
      <c r="L614" t="s">
        <v>57</v>
      </c>
      <c r="P614" t="s">
        <v>79</v>
      </c>
      <c r="W614">
        <v>48</v>
      </c>
      <c r="X614" t="s">
        <v>83</v>
      </c>
      <c r="Y614">
        <v>2</v>
      </c>
      <c r="Z614" t="s">
        <v>71</v>
      </c>
      <c r="AA614" t="s">
        <v>71</v>
      </c>
      <c r="AB614" t="s">
        <v>121</v>
      </c>
      <c r="AD614">
        <v>10</v>
      </c>
      <c r="AG614" t="s">
        <v>97</v>
      </c>
      <c r="AH614" t="s">
        <v>316</v>
      </c>
      <c r="AK614" t="s">
        <v>61</v>
      </c>
      <c r="AL614">
        <v>50</v>
      </c>
      <c r="AM614" t="str">
        <f t="shared" si="48"/>
        <v>Significant</v>
      </c>
      <c r="AN614" t="str">
        <f t="shared" si="49"/>
        <v>Low</v>
      </c>
      <c r="AO614" t="str">
        <f t="shared" si="53"/>
        <v>Significant</v>
      </c>
      <c r="AP614" t="str">
        <f t="shared" si="53"/>
        <v>Low</v>
      </c>
      <c r="AQ614" t="s">
        <v>79</v>
      </c>
      <c r="BB614" t="s">
        <v>603</v>
      </c>
    </row>
    <row r="615" spans="1:54">
      <c r="A615" t="s">
        <v>599</v>
      </c>
      <c r="B615">
        <v>1971</v>
      </c>
      <c r="C615" t="s">
        <v>92</v>
      </c>
      <c r="D615" t="s">
        <v>204</v>
      </c>
      <c r="E615">
        <v>50293</v>
      </c>
      <c r="F615" t="s">
        <v>641</v>
      </c>
      <c r="G615" t="s">
        <v>642</v>
      </c>
      <c r="H615" s="4" t="s">
        <v>148</v>
      </c>
      <c r="I615" t="s">
        <v>149</v>
      </c>
      <c r="J615" t="s">
        <v>77</v>
      </c>
      <c r="K615" t="s">
        <v>95</v>
      </c>
      <c r="L615" t="s">
        <v>57</v>
      </c>
      <c r="P615" t="s">
        <v>79</v>
      </c>
      <c r="W615">
        <v>48</v>
      </c>
      <c r="X615" t="s">
        <v>83</v>
      </c>
      <c r="Y615">
        <v>2</v>
      </c>
      <c r="Z615" t="s">
        <v>71</v>
      </c>
      <c r="AA615" t="s">
        <v>71</v>
      </c>
      <c r="AB615" t="s">
        <v>121</v>
      </c>
      <c r="AD615">
        <v>10</v>
      </c>
      <c r="AG615" t="s">
        <v>97</v>
      </c>
      <c r="AH615" t="s">
        <v>316</v>
      </c>
      <c r="AK615" t="s">
        <v>61</v>
      </c>
      <c r="AL615">
        <v>50</v>
      </c>
      <c r="AM615" t="str">
        <f t="shared" si="48"/>
        <v>Significant</v>
      </c>
      <c r="AN615" t="str">
        <f t="shared" si="49"/>
        <v>Low</v>
      </c>
      <c r="AO615" t="str">
        <f t="shared" si="53"/>
        <v>Significant</v>
      </c>
      <c r="AP615" t="str">
        <f t="shared" si="53"/>
        <v>Low</v>
      </c>
      <c r="AQ615" t="s">
        <v>79</v>
      </c>
      <c r="BB615" t="s">
        <v>603</v>
      </c>
    </row>
    <row r="616" spans="1:54">
      <c r="A616" t="s">
        <v>599</v>
      </c>
      <c r="B616">
        <v>1971</v>
      </c>
      <c r="C616" t="s">
        <v>92</v>
      </c>
      <c r="D616" t="s">
        <v>204</v>
      </c>
      <c r="E616">
        <v>60571</v>
      </c>
      <c r="F616" t="s">
        <v>643</v>
      </c>
      <c r="G616" t="s">
        <v>644</v>
      </c>
      <c r="H616" s="4" t="s">
        <v>148</v>
      </c>
      <c r="I616" t="s">
        <v>149</v>
      </c>
      <c r="J616" t="s">
        <v>77</v>
      </c>
      <c r="K616" t="s">
        <v>95</v>
      </c>
      <c r="L616" t="s">
        <v>57</v>
      </c>
      <c r="P616" t="s">
        <v>79</v>
      </c>
      <c r="W616">
        <v>48</v>
      </c>
      <c r="X616" t="s">
        <v>83</v>
      </c>
      <c r="Y616">
        <v>2</v>
      </c>
      <c r="Z616" t="s">
        <v>71</v>
      </c>
      <c r="AA616" t="s">
        <v>71</v>
      </c>
      <c r="AB616" t="s">
        <v>121</v>
      </c>
      <c r="AD616">
        <v>10</v>
      </c>
      <c r="AG616" t="s">
        <v>97</v>
      </c>
      <c r="AH616" t="s">
        <v>316</v>
      </c>
      <c r="AK616" t="s">
        <v>61</v>
      </c>
      <c r="AL616">
        <v>50</v>
      </c>
      <c r="AM616" t="str">
        <f t="shared" si="48"/>
        <v>Significant</v>
      </c>
      <c r="AN616" t="str">
        <f t="shared" si="49"/>
        <v>Low</v>
      </c>
      <c r="AO616" t="str">
        <f t="shared" si="53"/>
        <v>Significant</v>
      </c>
      <c r="AP616" t="str">
        <f t="shared" si="53"/>
        <v>Low</v>
      </c>
      <c r="AQ616" t="s">
        <v>79</v>
      </c>
      <c r="BB616" t="s">
        <v>603</v>
      </c>
    </row>
    <row r="617" spans="1:54">
      <c r="A617" t="s">
        <v>599</v>
      </c>
      <c r="B617">
        <v>1971</v>
      </c>
      <c r="C617" t="s">
        <v>92</v>
      </c>
      <c r="D617" s="4" t="s">
        <v>204</v>
      </c>
      <c r="E617">
        <v>115297</v>
      </c>
      <c r="F617" t="s">
        <v>645</v>
      </c>
      <c r="G617" t="s">
        <v>646</v>
      </c>
      <c r="H617" s="4" t="s">
        <v>148</v>
      </c>
      <c r="I617" t="s">
        <v>149</v>
      </c>
      <c r="J617" t="s">
        <v>77</v>
      </c>
      <c r="K617" t="s">
        <v>95</v>
      </c>
      <c r="L617" t="s">
        <v>57</v>
      </c>
      <c r="P617" t="s">
        <v>79</v>
      </c>
      <c r="W617">
        <v>48</v>
      </c>
      <c r="X617" t="s">
        <v>83</v>
      </c>
      <c r="Y617">
        <v>2</v>
      </c>
      <c r="Z617" t="s">
        <v>71</v>
      </c>
      <c r="AA617" t="s">
        <v>71</v>
      </c>
      <c r="AB617" t="s">
        <v>121</v>
      </c>
      <c r="AD617">
        <v>10</v>
      </c>
      <c r="AG617" t="s">
        <v>97</v>
      </c>
      <c r="AH617" t="s">
        <v>316</v>
      </c>
      <c r="AK617" t="s">
        <v>61</v>
      </c>
      <c r="AL617">
        <v>50</v>
      </c>
      <c r="AM617" t="str">
        <f t="shared" si="48"/>
        <v>Significant</v>
      </c>
      <c r="AN617" t="str">
        <f t="shared" si="49"/>
        <v>Low</v>
      </c>
      <c r="AO617" t="str">
        <f t="shared" si="53"/>
        <v>Significant</v>
      </c>
      <c r="AP617" t="str">
        <f t="shared" si="53"/>
        <v>Low</v>
      </c>
      <c r="AQ617" t="s">
        <v>79</v>
      </c>
      <c r="BB617" t="s">
        <v>603</v>
      </c>
    </row>
    <row r="618" spans="1:54">
      <c r="A618" t="s">
        <v>599</v>
      </c>
      <c r="B618">
        <v>1971</v>
      </c>
      <c r="C618" t="s">
        <v>92</v>
      </c>
      <c r="D618" t="s">
        <v>204</v>
      </c>
      <c r="E618">
        <v>608731</v>
      </c>
      <c r="F618" t="s">
        <v>647</v>
      </c>
      <c r="G618" t="s">
        <v>648</v>
      </c>
      <c r="H618" s="4" t="s">
        <v>148</v>
      </c>
      <c r="I618" t="s">
        <v>149</v>
      </c>
      <c r="J618" t="s">
        <v>77</v>
      </c>
      <c r="K618" t="s">
        <v>95</v>
      </c>
      <c r="L618" t="s">
        <v>57</v>
      </c>
      <c r="P618" t="s">
        <v>79</v>
      </c>
      <c r="W618">
        <v>48</v>
      </c>
      <c r="X618" t="s">
        <v>83</v>
      </c>
      <c r="Y618">
        <v>2</v>
      </c>
      <c r="Z618" t="s">
        <v>71</v>
      </c>
      <c r="AA618" t="s">
        <v>71</v>
      </c>
      <c r="AB618" t="s">
        <v>121</v>
      </c>
      <c r="AD618">
        <v>10</v>
      </c>
      <c r="AG618" t="s">
        <v>97</v>
      </c>
      <c r="AH618" t="s">
        <v>316</v>
      </c>
      <c r="AK618" t="s">
        <v>61</v>
      </c>
      <c r="AL618">
        <v>50</v>
      </c>
      <c r="AM618" t="str">
        <f t="shared" si="48"/>
        <v>Significant</v>
      </c>
      <c r="AN618" t="str">
        <f t="shared" si="49"/>
        <v>Low</v>
      </c>
      <c r="AO618" t="str">
        <f t="shared" si="53"/>
        <v>Significant</v>
      </c>
      <c r="AP618" t="str">
        <f t="shared" si="53"/>
        <v>Low</v>
      </c>
      <c r="AQ618" t="s">
        <v>79</v>
      </c>
      <c r="BB618" t="s">
        <v>603</v>
      </c>
    </row>
    <row r="619" spans="1:54">
      <c r="A619" t="s">
        <v>599</v>
      </c>
      <c r="B619">
        <v>1971</v>
      </c>
      <c r="C619" t="s">
        <v>92</v>
      </c>
      <c r="D619" t="s">
        <v>649</v>
      </c>
      <c r="E619">
        <v>86500</v>
      </c>
      <c r="F619" t="s">
        <v>650</v>
      </c>
      <c r="G619" t="s">
        <v>651</v>
      </c>
      <c r="H619" s="4" t="s">
        <v>148</v>
      </c>
      <c r="I619" t="s">
        <v>149</v>
      </c>
      <c r="J619" t="s">
        <v>77</v>
      </c>
      <c r="K619" t="s">
        <v>95</v>
      </c>
      <c r="L619" t="s">
        <v>57</v>
      </c>
      <c r="P619" t="s">
        <v>79</v>
      </c>
      <c r="W619">
        <v>48</v>
      </c>
      <c r="X619" t="s">
        <v>83</v>
      </c>
      <c r="Y619">
        <v>2</v>
      </c>
      <c r="Z619" t="s">
        <v>71</v>
      </c>
      <c r="AA619" t="s">
        <v>71</v>
      </c>
      <c r="AB619" t="s">
        <v>121</v>
      </c>
      <c r="AD619">
        <v>10</v>
      </c>
      <c r="AG619" t="s">
        <v>97</v>
      </c>
      <c r="AH619" t="s">
        <v>316</v>
      </c>
      <c r="AK619" t="s">
        <v>61</v>
      </c>
      <c r="AL619">
        <v>50</v>
      </c>
      <c r="AM619" t="str">
        <f t="shared" si="48"/>
        <v>Significant</v>
      </c>
      <c r="AN619" t="str">
        <f t="shared" si="49"/>
        <v>Low</v>
      </c>
      <c r="AO619" t="str">
        <f t="shared" si="53"/>
        <v>Significant</v>
      </c>
      <c r="AP619" t="str">
        <f t="shared" si="53"/>
        <v>Low</v>
      </c>
      <c r="AQ619" t="s">
        <v>79</v>
      </c>
      <c r="BB619" t="s">
        <v>603</v>
      </c>
    </row>
    <row r="620" spans="1:54">
      <c r="A620" t="s">
        <v>599</v>
      </c>
      <c r="B620">
        <v>1971</v>
      </c>
      <c r="C620" t="s">
        <v>92</v>
      </c>
      <c r="D620" t="s">
        <v>649</v>
      </c>
      <c r="E620">
        <v>333415</v>
      </c>
      <c r="F620" t="s">
        <v>652</v>
      </c>
      <c r="G620" t="s">
        <v>653</v>
      </c>
      <c r="H620" s="4" t="s">
        <v>148</v>
      </c>
      <c r="I620" t="s">
        <v>149</v>
      </c>
      <c r="J620" t="s">
        <v>77</v>
      </c>
      <c r="K620" t="s">
        <v>95</v>
      </c>
      <c r="L620" t="s">
        <v>57</v>
      </c>
      <c r="P620" t="s">
        <v>79</v>
      </c>
      <c r="W620">
        <v>48</v>
      </c>
      <c r="X620" t="s">
        <v>83</v>
      </c>
      <c r="Y620">
        <v>2</v>
      </c>
      <c r="Z620" t="s">
        <v>71</v>
      </c>
      <c r="AA620" t="s">
        <v>71</v>
      </c>
      <c r="AB620" t="s">
        <v>121</v>
      </c>
      <c r="AD620">
        <v>100</v>
      </c>
      <c r="AG620" t="s">
        <v>97</v>
      </c>
      <c r="AH620" t="s">
        <v>605</v>
      </c>
      <c r="AK620" t="s">
        <v>61</v>
      </c>
      <c r="AL620">
        <v>50</v>
      </c>
      <c r="AM620" t="str">
        <f t="shared" si="48"/>
        <v>Significant</v>
      </c>
      <c r="AN620" t="str">
        <f t="shared" si="49"/>
        <v>Low</v>
      </c>
      <c r="AO620" t="str">
        <f t="shared" si="53"/>
        <v>Significant</v>
      </c>
      <c r="AP620" t="str">
        <f t="shared" si="53"/>
        <v>Low</v>
      </c>
      <c r="AQ620" t="s">
        <v>79</v>
      </c>
      <c r="BB620" t="s">
        <v>603</v>
      </c>
    </row>
    <row r="621" spans="1:54">
      <c r="A621" t="s">
        <v>599</v>
      </c>
      <c r="B621">
        <v>1971</v>
      </c>
      <c r="C621" t="s">
        <v>92</v>
      </c>
      <c r="D621" t="s">
        <v>649</v>
      </c>
      <c r="E621">
        <v>60515</v>
      </c>
      <c r="F621" t="s">
        <v>654</v>
      </c>
      <c r="G621" t="s">
        <v>655</v>
      </c>
      <c r="H621" s="4" t="s">
        <v>148</v>
      </c>
      <c r="I621" t="s">
        <v>149</v>
      </c>
      <c r="J621" t="s">
        <v>77</v>
      </c>
      <c r="K621" t="s">
        <v>95</v>
      </c>
      <c r="L621" t="s">
        <v>57</v>
      </c>
      <c r="P621" t="s">
        <v>79</v>
      </c>
      <c r="W621">
        <v>48</v>
      </c>
      <c r="X621" t="s">
        <v>83</v>
      </c>
      <c r="Y621">
        <v>2</v>
      </c>
      <c r="Z621" t="s">
        <v>71</v>
      </c>
      <c r="AA621" t="s">
        <v>71</v>
      </c>
      <c r="AB621" t="s">
        <v>121</v>
      </c>
      <c r="AD621">
        <v>3.3</v>
      </c>
      <c r="AG621" t="s">
        <v>97</v>
      </c>
      <c r="AH621" t="s">
        <v>656</v>
      </c>
      <c r="AK621" t="s">
        <v>61</v>
      </c>
      <c r="AL621">
        <v>50</v>
      </c>
      <c r="AM621" t="str">
        <f t="shared" si="48"/>
        <v>Significant</v>
      </c>
      <c r="AN621" t="str">
        <f t="shared" si="49"/>
        <v>Low</v>
      </c>
      <c r="AO621" t="str">
        <f t="shared" si="53"/>
        <v>Significant</v>
      </c>
      <c r="AP621" t="str">
        <f t="shared" si="53"/>
        <v>Low</v>
      </c>
      <c r="AQ621" t="s">
        <v>79</v>
      </c>
      <c r="BB621" t="s">
        <v>603</v>
      </c>
    </row>
    <row r="622" spans="1:54">
      <c r="A622" t="s">
        <v>599</v>
      </c>
      <c r="B622">
        <v>1971</v>
      </c>
      <c r="C622" s="4" t="s">
        <v>92</v>
      </c>
      <c r="D622" t="s">
        <v>649</v>
      </c>
      <c r="E622">
        <v>121755</v>
      </c>
      <c r="F622" t="s">
        <v>657</v>
      </c>
      <c r="G622" t="s">
        <v>658</v>
      </c>
      <c r="H622" s="4" t="s">
        <v>148</v>
      </c>
      <c r="I622" t="s">
        <v>149</v>
      </c>
      <c r="J622" t="s">
        <v>77</v>
      </c>
      <c r="K622" t="s">
        <v>95</v>
      </c>
      <c r="L622" t="s">
        <v>57</v>
      </c>
      <c r="P622" t="s">
        <v>79</v>
      </c>
      <c r="W622">
        <v>48</v>
      </c>
      <c r="X622" t="s">
        <v>83</v>
      </c>
      <c r="Y622">
        <v>2</v>
      </c>
      <c r="Z622" t="s">
        <v>71</v>
      </c>
      <c r="AA622" t="s">
        <v>71</v>
      </c>
      <c r="AB622" t="s">
        <v>121</v>
      </c>
      <c r="AE622">
        <v>3.3</v>
      </c>
      <c r="AF622">
        <v>10</v>
      </c>
      <c r="AG622" t="s">
        <v>97</v>
      </c>
      <c r="AI622">
        <v>3300</v>
      </c>
      <c r="AJ622">
        <v>10000</v>
      </c>
      <c r="AK622" t="s">
        <v>61</v>
      </c>
      <c r="AL622">
        <v>50</v>
      </c>
      <c r="AM622" t="str">
        <f t="shared" si="48"/>
        <v>Significant</v>
      </c>
      <c r="AN622" t="str">
        <f t="shared" si="49"/>
        <v>Low</v>
      </c>
      <c r="AO622" t="str">
        <f t="shared" si="53"/>
        <v>Significant</v>
      </c>
      <c r="AP622" t="str">
        <f t="shared" si="53"/>
        <v>Low</v>
      </c>
      <c r="AQ622" t="s">
        <v>79</v>
      </c>
      <c r="BB622" t="s">
        <v>603</v>
      </c>
    </row>
    <row r="623" spans="1:54">
      <c r="A623" t="s">
        <v>599</v>
      </c>
      <c r="B623">
        <v>1971</v>
      </c>
      <c r="C623" t="s">
        <v>92</v>
      </c>
      <c r="D623" t="s">
        <v>649</v>
      </c>
      <c r="E623">
        <v>144412</v>
      </c>
      <c r="F623" t="s">
        <v>659</v>
      </c>
      <c r="G623" t="s">
        <v>660</v>
      </c>
      <c r="H623" s="4" t="s">
        <v>148</v>
      </c>
      <c r="I623" t="s">
        <v>149</v>
      </c>
      <c r="J623" t="s">
        <v>77</v>
      </c>
      <c r="K623" t="s">
        <v>95</v>
      </c>
      <c r="L623" t="s">
        <v>57</v>
      </c>
      <c r="P623" t="s">
        <v>79</v>
      </c>
      <c r="W623">
        <v>48</v>
      </c>
      <c r="X623" t="s">
        <v>83</v>
      </c>
      <c r="Y623">
        <v>2</v>
      </c>
      <c r="Z623" t="s">
        <v>71</v>
      </c>
      <c r="AA623" t="s">
        <v>71</v>
      </c>
      <c r="AB623" t="s">
        <v>121</v>
      </c>
      <c r="AD623">
        <v>10</v>
      </c>
      <c r="AG623" t="s">
        <v>97</v>
      </c>
      <c r="AH623" t="s">
        <v>316</v>
      </c>
      <c r="AK623" t="s">
        <v>61</v>
      </c>
      <c r="AL623">
        <v>50</v>
      </c>
      <c r="AM623" t="str">
        <f t="shared" ref="AM623:AM686" si="54">IF(ISBLANK(AL623),"",IF(AL623&gt;=75,"Severe",IF(AL623&gt;=25,"Significant",IF(AL623&gt;=1,"Some", IF(AL623=0,"None")))))</f>
        <v>Significant</v>
      </c>
      <c r="AN623" t="str">
        <f t="shared" ref="AN623:AN686" si="55">IF(ISBLANK(AL623),"",IF(AL623&gt;=75,"None",IF(AL623&gt;=25,"Low",IF(AL623&gt;=1,"Medium", IF(AL623=0,"High")))))</f>
        <v>Low</v>
      </c>
      <c r="AO623" t="str">
        <f t="shared" si="53"/>
        <v>Significant</v>
      </c>
      <c r="AP623" t="str">
        <f t="shared" si="53"/>
        <v>Low</v>
      </c>
      <c r="AQ623" t="s">
        <v>79</v>
      </c>
      <c r="BB623" t="s">
        <v>603</v>
      </c>
    </row>
    <row r="624" spans="1:54">
      <c r="A624" t="s">
        <v>599</v>
      </c>
      <c r="B624">
        <v>1971</v>
      </c>
      <c r="C624" t="s">
        <v>92</v>
      </c>
      <c r="D624" t="s">
        <v>649</v>
      </c>
      <c r="E624">
        <v>56382</v>
      </c>
      <c r="F624" t="s">
        <v>661</v>
      </c>
      <c r="G624" t="s">
        <v>662</v>
      </c>
      <c r="H624" s="4" t="s">
        <v>148</v>
      </c>
      <c r="I624" t="s">
        <v>149</v>
      </c>
      <c r="J624" t="s">
        <v>77</v>
      </c>
      <c r="K624" t="s">
        <v>95</v>
      </c>
      <c r="L624" t="s">
        <v>57</v>
      </c>
      <c r="P624" t="s">
        <v>79</v>
      </c>
      <c r="W624">
        <v>48</v>
      </c>
      <c r="X624" t="s">
        <v>83</v>
      </c>
      <c r="Y624">
        <v>2</v>
      </c>
      <c r="Z624" t="s">
        <v>71</v>
      </c>
      <c r="AA624" t="s">
        <v>71</v>
      </c>
      <c r="AB624" t="s">
        <v>121</v>
      </c>
      <c r="AE624">
        <v>3.3</v>
      </c>
      <c r="AF624">
        <v>10</v>
      </c>
      <c r="AG624" t="s">
        <v>97</v>
      </c>
      <c r="AI624">
        <v>3300</v>
      </c>
      <c r="AJ624">
        <v>10000</v>
      </c>
      <c r="AK624" t="s">
        <v>61</v>
      </c>
      <c r="AL624">
        <v>50</v>
      </c>
      <c r="AM624" t="str">
        <f t="shared" si="54"/>
        <v>Significant</v>
      </c>
      <c r="AN624" t="str">
        <f t="shared" si="55"/>
        <v>Low</v>
      </c>
      <c r="AO624" t="str">
        <f t="shared" si="53"/>
        <v>Significant</v>
      </c>
      <c r="AP624" t="str">
        <f t="shared" si="53"/>
        <v>Low</v>
      </c>
      <c r="AQ624" t="s">
        <v>79</v>
      </c>
      <c r="BB624" t="s">
        <v>603</v>
      </c>
    </row>
    <row r="625" spans="1:54">
      <c r="A625" t="s">
        <v>599</v>
      </c>
      <c r="B625">
        <v>1971</v>
      </c>
      <c r="C625" t="s">
        <v>92</v>
      </c>
      <c r="D625" t="s">
        <v>649</v>
      </c>
      <c r="E625">
        <v>56382</v>
      </c>
      <c r="F625" t="s">
        <v>661</v>
      </c>
      <c r="G625" t="s">
        <v>662</v>
      </c>
      <c r="H625" s="4" t="s">
        <v>148</v>
      </c>
      <c r="I625" t="s">
        <v>149</v>
      </c>
      <c r="J625" t="s">
        <v>77</v>
      </c>
      <c r="K625" t="s">
        <v>95</v>
      </c>
      <c r="L625" t="s">
        <v>57</v>
      </c>
      <c r="P625" t="s">
        <v>79</v>
      </c>
      <c r="W625">
        <v>48</v>
      </c>
      <c r="X625" t="s">
        <v>83</v>
      </c>
      <c r="Y625">
        <v>2</v>
      </c>
      <c r="Z625" t="s">
        <v>71</v>
      </c>
      <c r="AA625" t="s">
        <v>71</v>
      </c>
      <c r="AB625" t="s">
        <v>121</v>
      </c>
      <c r="AE625">
        <v>3.3</v>
      </c>
      <c r="AF625">
        <v>10</v>
      </c>
      <c r="AG625" t="s">
        <v>97</v>
      </c>
      <c r="AI625">
        <v>3300</v>
      </c>
      <c r="AJ625">
        <v>10000</v>
      </c>
      <c r="AK625" t="s">
        <v>61</v>
      </c>
      <c r="AL625">
        <v>50</v>
      </c>
      <c r="AM625" t="str">
        <f t="shared" si="54"/>
        <v>Significant</v>
      </c>
      <c r="AN625" t="str">
        <f t="shared" si="55"/>
        <v>Low</v>
      </c>
      <c r="AQ625" t="s">
        <v>79</v>
      </c>
      <c r="BB625" t="s">
        <v>603</v>
      </c>
    </row>
    <row r="626" spans="1:54">
      <c r="A626" t="s">
        <v>599</v>
      </c>
      <c r="B626">
        <v>1971</v>
      </c>
      <c r="C626" s="4" t="s">
        <v>663</v>
      </c>
      <c r="D626" s="4" t="s">
        <v>664</v>
      </c>
      <c r="E626">
        <v>12672296</v>
      </c>
      <c r="F626" t="s">
        <v>665</v>
      </c>
      <c r="G626" t="s">
        <v>666</v>
      </c>
      <c r="H626" s="4" t="s">
        <v>148</v>
      </c>
      <c r="I626" t="s">
        <v>149</v>
      </c>
      <c r="J626" t="s">
        <v>77</v>
      </c>
      <c r="K626" t="s">
        <v>95</v>
      </c>
      <c r="L626" t="s">
        <v>57</v>
      </c>
      <c r="P626" t="s">
        <v>79</v>
      </c>
      <c r="W626">
        <v>48</v>
      </c>
      <c r="X626" t="s">
        <v>83</v>
      </c>
      <c r="Y626">
        <v>2</v>
      </c>
      <c r="Z626" t="s">
        <v>71</v>
      </c>
      <c r="AA626" t="s">
        <v>71</v>
      </c>
      <c r="AB626" t="s">
        <v>121</v>
      </c>
      <c r="AD626">
        <v>10</v>
      </c>
      <c r="AG626" t="s">
        <v>97</v>
      </c>
      <c r="AH626" t="s">
        <v>316</v>
      </c>
      <c r="AK626" t="s">
        <v>61</v>
      </c>
      <c r="AL626">
        <v>50</v>
      </c>
      <c r="AM626" t="str">
        <f t="shared" si="54"/>
        <v>Significant</v>
      </c>
      <c r="AN626" t="str">
        <f t="shared" si="55"/>
        <v>Low</v>
      </c>
      <c r="AO626" t="str">
        <f t="shared" ref="AO626:AP632" si="56">AM626</f>
        <v>Significant</v>
      </c>
      <c r="AP626" t="str">
        <f t="shared" si="56"/>
        <v>Low</v>
      </c>
      <c r="AQ626" t="s">
        <v>79</v>
      </c>
      <c r="BB626" t="s">
        <v>603</v>
      </c>
    </row>
    <row r="627" spans="1:54">
      <c r="A627" t="s">
        <v>599</v>
      </c>
      <c r="B627">
        <v>1971</v>
      </c>
      <c r="C627" s="4" t="s">
        <v>663</v>
      </c>
      <c r="D627" s="4" t="s">
        <v>664</v>
      </c>
      <c r="E627">
        <v>11097691</v>
      </c>
      <c r="F627" t="s">
        <v>667</v>
      </c>
      <c r="G627" t="s">
        <v>668</v>
      </c>
      <c r="H627" s="4" t="s">
        <v>148</v>
      </c>
      <c r="I627" t="s">
        <v>149</v>
      </c>
      <c r="J627" t="s">
        <v>77</v>
      </c>
      <c r="K627" t="s">
        <v>95</v>
      </c>
      <c r="L627" t="s">
        <v>57</v>
      </c>
      <c r="P627" t="s">
        <v>79</v>
      </c>
      <c r="W627">
        <v>48</v>
      </c>
      <c r="X627" t="s">
        <v>83</v>
      </c>
      <c r="Y627">
        <v>2</v>
      </c>
      <c r="Z627" t="s">
        <v>71</v>
      </c>
      <c r="AA627" t="s">
        <v>71</v>
      </c>
      <c r="AB627" t="s">
        <v>121</v>
      </c>
      <c r="AD627">
        <v>10</v>
      </c>
      <c r="AG627" t="s">
        <v>97</v>
      </c>
      <c r="AH627" t="s">
        <v>316</v>
      </c>
      <c r="AK627" t="s">
        <v>61</v>
      </c>
      <c r="AL627">
        <v>50</v>
      </c>
      <c r="AM627" t="str">
        <f t="shared" si="54"/>
        <v>Significant</v>
      </c>
      <c r="AN627" t="str">
        <f t="shared" si="55"/>
        <v>Low</v>
      </c>
      <c r="AO627" t="str">
        <f t="shared" si="56"/>
        <v>Significant</v>
      </c>
      <c r="AP627" t="str">
        <f t="shared" si="56"/>
        <v>Low</v>
      </c>
      <c r="AQ627" t="s">
        <v>79</v>
      </c>
      <c r="BB627" t="s">
        <v>603</v>
      </c>
    </row>
    <row r="628" spans="1:54">
      <c r="A628" t="s">
        <v>599</v>
      </c>
      <c r="B628">
        <v>1971</v>
      </c>
      <c r="C628" s="4" t="s">
        <v>663</v>
      </c>
      <c r="D628" s="4" t="s">
        <v>664</v>
      </c>
      <c r="E628">
        <v>11096825</v>
      </c>
      <c r="F628" t="s">
        <v>669</v>
      </c>
      <c r="G628" t="s">
        <v>670</v>
      </c>
      <c r="H628" s="4" t="s">
        <v>148</v>
      </c>
      <c r="I628" t="s">
        <v>149</v>
      </c>
      <c r="J628" t="s">
        <v>77</v>
      </c>
      <c r="K628" t="s">
        <v>95</v>
      </c>
      <c r="L628" t="s">
        <v>57</v>
      </c>
      <c r="P628" t="s">
        <v>79</v>
      </c>
      <c r="W628">
        <v>48</v>
      </c>
      <c r="X628" t="s">
        <v>83</v>
      </c>
      <c r="Y628">
        <v>2</v>
      </c>
      <c r="Z628" t="s">
        <v>71</v>
      </c>
      <c r="AA628" t="s">
        <v>71</v>
      </c>
      <c r="AB628" t="s">
        <v>121</v>
      </c>
      <c r="AD628">
        <v>10</v>
      </c>
      <c r="AG628" t="s">
        <v>97</v>
      </c>
      <c r="AH628" t="s">
        <v>316</v>
      </c>
      <c r="AK628" t="s">
        <v>61</v>
      </c>
      <c r="AL628">
        <v>50</v>
      </c>
      <c r="AM628" t="str">
        <f t="shared" si="54"/>
        <v>Significant</v>
      </c>
      <c r="AN628" t="str">
        <f t="shared" si="55"/>
        <v>Low</v>
      </c>
      <c r="AO628" t="str">
        <f t="shared" si="56"/>
        <v>Significant</v>
      </c>
      <c r="AP628" t="str">
        <f t="shared" si="56"/>
        <v>Low</v>
      </c>
      <c r="AQ628" t="s">
        <v>79</v>
      </c>
      <c r="BB628" t="s">
        <v>603</v>
      </c>
    </row>
    <row r="629" spans="1:54">
      <c r="A629" t="s">
        <v>599</v>
      </c>
      <c r="B629">
        <v>1971</v>
      </c>
      <c r="C629" s="4" t="s">
        <v>663</v>
      </c>
      <c r="D629" s="4" t="s">
        <v>664</v>
      </c>
      <c r="E629">
        <v>37324235</v>
      </c>
      <c r="F629" t="s">
        <v>671</v>
      </c>
      <c r="G629" t="s">
        <v>671</v>
      </c>
      <c r="H629" s="4" t="s">
        <v>148</v>
      </c>
      <c r="I629" t="s">
        <v>149</v>
      </c>
      <c r="J629" t="s">
        <v>77</v>
      </c>
      <c r="K629" t="s">
        <v>95</v>
      </c>
      <c r="L629" t="s">
        <v>57</v>
      </c>
      <c r="P629" t="s">
        <v>79</v>
      </c>
      <c r="W629">
        <v>48</v>
      </c>
      <c r="X629" t="s">
        <v>83</v>
      </c>
      <c r="Y629">
        <v>2</v>
      </c>
      <c r="Z629" t="s">
        <v>71</v>
      </c>
      <c r="AA629" t="s">
        <v>71</v>
      </c>
      <c r="AB629" t="s">
        <v>121</v>
      </c>
      <c r="AD629">
        <v>10</v>
      </c>
      <c r="AG629" t="s">
        <v>97</v>
      </c>
      <c r="AH629" t="s">
        <v>316</v>
      </c>
      <c r="AK629" t="s">
        <v>61</v>
      </c>
      <c r="AL629">
        <v>50</v>
      </c>
      <c r="AM629" t="str">
        <f t="shared" si="54"/>
        <v>Significant</v>
      </c>
      <c r="AN629" t="str">
        <f t="shared" si="55"/>
        <v>Low</v>
      </c>
      <c r="AO629" t="str">
        <f t="shared" si="56"/>
        <v>Significant</v>
      </c>
      <c r="AP629" t="str">
        <f t="shared" si="56"/>
        <v>Low</v>
      </c>
      <c r="AQ629" t="s">
        <v>79</v>
      </c>
      <c r="BB629" t="s">
        <v>603</v>
      </c>
    </row>
    <row r="630" spans="1:54">
      <c r="A630" t="s">
        <v>599</v>
      </c>
      <c r="B630">
        <v>1971</v>
      </c>
      <c r="C630" s="4" t="s">
        <v>663</v>
      </c>
      <c r="D630" s="4" t="s">
        <v>664</v>
      </c>
      <c r="E630">
        <v>55600345</v>
      </c>
      <c r="F630" t="s">
        <v>672</v>
      </c>
      <c r="G630" t="s">
        <v>672</v>
      </c>
      <c r="H630" s="4" t="s">
        <v>148</v>
      </c>
      <c r="I630" t="s">
        <v>149</v>
      </c>
      <c r="J630" t="s">
        <v>77</v>
      </c>
      <c r="K630" t="s">
        <v>95</v>
      </c>
      <c r="L630" t="s">
        <v>57</v>
      </c>
      <c r="P630" t="s">
        <v>79</v>
      </c>
      <c r="W630">
        <v>48</v>
      </c>
      <c r="X630" t="s">
        <v>83</v>
      </c>
      <c r="Y630">
        <v>2</v>
      </c>
      <c r="Z630" t="s">
        <v>71</v>
      </c>
      <c r="AA630" t="s">
        <v>71</v>
      </c>
      <c r="AB630" t="s">
        <v>121</v>
      </c>
      <c r="AD630">
        <v>3</v>
      </c>
      <c r="AG630" t="s">
        <v>97</v>
      </c>
      <c r="AH630">
        <v>3000</v>
      </c>
      <c r="AK630" t="s">
        <v>61</v>
      </c>
      <c r="AL630">
        <v>50</v>
      </c>
      <c r="AM630" t="str">
        <f t="shared" si="54"/>
        <v>Significant</v>
      </c>
      <c r="AN630" t="str">
        <f t="shared" si="55"/>
        <v>Low</v>
      </c>
      <c r="AO630" t="str">
        <f t="shared" si="56"/>
        <v>Significant</v>
      </c>
      <c r="AP630" t="str">
        <f t="shared" si="56"/>
        <v>Low</v>
      </c>
      <c r="AQ630" t="s">
        <v>79</v>
      </c>
      <c r="BB630" t="s">
        <v>603</v>
      </c>
    </row>
    <row r="631" spans="1:54">
      <c r="A631" t="s">
        <v>599</v>
      </c>
      <c r="B631">
        <v>1971</v>
      </c>
      <c r="C631" s="4" t="s">
        <v>663</v>
      </c>
      <c r="D631" s="4" t="s">
        <v>664</v>
      </c>
      <c r="E631">
        <v>11096994</v>
      </c>
      <c r="F631" t="s">
        <v>673</v>
      </c>
      <c r="G631" t="s">
        <v>673</v>
      </c>
      <c r="H631" s="4" t="s">
        <v>148</v>
      </c>
      <c r="I631" t="s">
        <v>149</v>
      </c>
      <c r="J631" t="s">
        <v>77</v>
      </c>
      <c r="K631" t="s">
        <v>95</v>
      </c>
      <c r="L631" t="s">
        <v>57</v>
      </c>
      <c r="P631" t="s">
        <v>79</v>
      </c>
      <c r="W631">
        <v>48</v>
      </c>
      <c r="X631" t="s">
        <v>83</v>
      </c>
      <c r="Y631">
        <v>2</v>
      </c>
      <c r="Z631" t="s">
        <v>71</v>
      </c>
      <c r="AA631" t="s">
        <v>71</v>
      </c>
      <c r="AB631" t="s">
        <v>121</v>
      </c>
      <c r="AD631">
        <v>10</v>
      </c>
      <c r="AG631" t="s">
        <v>97</v>
      </c>
      <c r="AH631" t="s">
        <v>316</v>
      </c>
      <c r="AK631" t="s">
        <v>61</v>
      </c>
      <c r="AL631">
        <v>50</v>
      </c>
      <c r="AM631" t="str">
        <f t="shared" si="54"/>
        <v>Significant</v>
      </c>
      <c r="AN631" t="str">
        <f t="shared" si="55"/>
        <v>Low</v>
      </c>
      <c r="AO631" t="str">
        <f t="shared" si="56"/>
        <v>Significant</v>
      </c>
      <c r="AP631" t="str">
        <f t="shared" si="56"/>
        <v>Low</v>
      </c>
      <c r="AQ631" t="s">
        <v>79</v>
      </c>
      <c r="BB631" t="s">
        <v>603</v>
      </c>
    </row>
    <row r="632" spans="1:54">
      <c r="A632" t="s">
        <v>599</v>
      </c>
      <c r="B632">
        <v>1971</v>
      </c>
      <c r="C632" s="4" t="s">
        <v>483</v>
      </c>
      <c r="D632" s="4" t="s">
        <v>674</v>
      </c>
      <c r="E632">
        <v>67561</v>
      </c>
      <c r="F632" t="s">
        <v>675</v>
      </c>
      <c r="G632" t="s">
        <v>675</v>
      </c>
      <c r="H632" s="4" t="s">
        <v>148</v>
      </c>
      <c r="I632" t="s">
        <v>149</v>
      </c>
      <c r="J632" t="s">
        <v>77</v>
      </c>
      <c r="K632" t="s">
        <v>95</v>
      </c>
      <c r="L632" t="s">
        <v>57</v>
      </c>
      <c r="P632" t="s">
        <v>79</v>
      </c>
      <c r="W632">
        <v>96</v>
      </c>
      <c r="X632" t="s">
        <v>83</v>
      </c>
      <c r="Y632">
        <v>4</v>
      </c>
      <c r="Z632" t="s">
        <v>71</v>
      </c>
      <c r="AA632" t="s">
        <v>71</v>
      </c>
      <c r="AB632" t="s">
        <v>121</v>
      </c>
      <c r="AE632">
        <v>3300</v>
      </c>
      <c r="AF632">
        <v>10000</v>
      </c>
      <c r="AG632" t="s">
        <v>97</v>
      </c>
      <c r="AI632">
        <v>3300000</v>
      </c>
      <c r="AJ632">
        <v>10000000</v>
      </c>
      <c r="AK632" t="s">
        <v>61</v>
      </c>
      <c r="AL632">
        <v>50</v>
      </c>
      <c r="AM632" t="str">
        <f t="shared" si="54"/>
        <v>Significant</v>
      </c>
      <c r="AN632" t="str">
        <f t="shared" si="55"/>
        <v>Low</v>
      </c>
      <c r="AO632" t="str">
        <f t="shared" si="56"/>
        <v>Significant</v>
      </c>
      <c r="AP632" t="str">
        <f t="shared" si="56"/>
        <v>Low</v>
      </c>
      <c r="AQ632" t="s">
        <v>79</v>
      </c>
      <c r="AR632" s="5" t="s">
        <v>122</v>
      </c>
      <c r="BB632" t="s">
        <v>603</v>
      </c>
    </row>
    <row r="633" spans="1:54">
      <c r="A633" t="s">
        <v>599</v>
      </c>
      <c r="B633">
        <v>1971</v>
      </c>
      <c r="C633" s="4" t="s">
        <v>483</v>
      </c>
      <c r="D633" s="4" t="s">
        <v>674</v>
      </c>
      <c r="E633">
        <v>67561</v>
      </c>
      <c r="F633" t="s">
        <v>675</v>
      </c>
      <c r="G633" t="s">
        <v>675</v>
      </c>
      <c r="H633" s="4" t="s">
        <v>148</v>
      </c>
      <c r="I633" t="s">
        <v>149</v>
      </c>
      <c r="J633" t="s">
        <v>77</v>
      </c>
      <c r="K633" t="s">
        <v>95</v>
      </c>
      <c r="L633" t="s">
        <v>57</v>
      </c>
      <c r="P633" t="s">
        <v>79</v>
      </c>
      <c r="W633">
        <v>48</v>
      </c>
      <c r="X633" t="s">
        <v>83</v>
      </c>
      <c r="Y633">
        <v>2</v>
      </c>
      <c r="Z633" t="s">
        <v>71</v>
      </c>
      <c r="AA633" t="s">
        <v>71</v>
      </c>
      <c r="AB633" t="s">
        <v>121</v>
      </c>
      <c r="AD633">
        <v>1000</v>
      </c>
      <c r="AG633" t="s">
        <v>97</v>
      </c>
      <c r="AH633">
        <v>1000000</v>
      </c>
      <c r="AK633" t="s">
        <v>61</v>
      </c>
      <c r="AL633">
        <v>50</v>
      </c>
      <c r="AM633" t="str">
        <f t="shared" si="54"/>
        <v>Significant</v>
      </c>
      <c r="AN633" t="str">
        <f t="shared" si="55"/>
        <v>Low</v>
      </c>
      <c r="AQ633" t="s">
        <v>79</v>
      </c>
      <c r="BB633" t="s">
        <v>603</v>
      </c>
    </row>
    <row r="634" spans="1:54">
      <c r="A634" t="s">
        <v>599</v>
      </c>
      <c r="B634">
        <v>1971</v>
      </c>
      <c r="C634" s="16" t="s">
        <v>483</v>
      </c>
      <c r="D634" s="16" t="s">
        <v>674</v>
      </c>
      <c r="E634">
        <v>107186</v>
      </c>
      <c r="F634" t="s">
        <v>676</v>
      </c>
      <c r="G634" t="s">
        <v>676</v>
      </c>
      <c r="H634" s="4" t="s">
        <v>148</v>
      </c>
      <c r="I634" t="s">
        <v>149</v>
      </c>
      <c r="J634" t="s">
        <v>77</v>
      </c>
      <c r="K634" t="s">
        <v>95</v>
      </c>
      <c r="L634" t="s">
        <v>57</v>
      </c>
      <c r="P634" t="s">
        <v>79</v>
      </c>
      <c r="W634">
        <v>48</v>
      </c>
      <c r="X634" t="s">
        <v>83</v>
      </c>
      <c r="Y634">
        <v>2</v>
      </c>
      <c r="Z634" t="s">
        <v>71</v>
      </c>
      <c r="AA634" t="s">
        <v>71</v>
      </c>
      <c r="AB634" t="s">
        <v>121</v>
      </c>
      <c r="AD634">
        <v>100</v>
      </c>
      <c r="AG634" t="s">
        <v>97</v>
      </c>
      <c r="AH634" t="s">
        <v>605</v>
      </c>
      <c r="AK634" t="s">
        <v>61</v>
      </c>
      <c r="AL634">
        <v>50</v>
      </c>
      <c r="AM634" t="str">
        <f t="shared" si="54"/>
        <v>Significant</v>
      </c>
      <c r="AN634" t="str">
        <f t="shared" si="55"/>
        <v>Low</v>
      </c>
      <c r="AO634" t="str">
        <f t="shared" ref="AO634:AP639" si="57">AM634</f>
        <v>Significant</v>
      </c>
      <c r="AP634" t="str">
        <f t="shared" si="57"/>
        <v>Low</v>
      </c>
      <c r="AQ634" t="s">
        <v>79</v>
      </c>
      <c r="BB634" t="s">
        <v>603</v>
      </c>
    </row>
    <row r="635" spans="1:54">
      <c r="A635" t="s">
        <v>599</v>
      </c>
      <c r="B635">
        <v>1971</v>
      </c>
      <c r="C635" t="s">
        <v>483</v>
      </c>
      <c r="D635" t="s">
        <v>484</v>
      </c>
      <c r="E635">
        <v>68140001</v>
      </c>
      <c r="F635" t="s">
        <v>677</v>
      </c>
      <c r="G635" t="s">
        <v>678</v>
      </c>
      <c r="H635" s="4" t="s">
        <v>148</v>
      </c>
      <c r="I635" t="s">
        <v>149</v>
      </c>
      <c r="J635" t="s">
        <v>77</v>
      </c>
      <c r="K635" t="s">
        <v>95</v>
      </c>
      <c r="L635" t="s">
        <v>57</v>
      </c>
      <c r="P635" t="s">
        <v>79</v>
      </c>
      <c r="W635">
        <v>48</v>
      </c>
      <c r="X635" t="s">
        <v>83</v>
      </c>
      <c r="Y635">
        <v>2</v>
      </c>
      <c r="Z635" t="s">
        <v>71</v>
      </c>
      <c r="AA635" t="s">
        <v>71</v>
      </c>
      <c r="AB635" t="s">
        <v>121</v>
      </c>
      <c r="AD635">
        <v>100</v>
      </c>
      <c r="AG635" t="s">
        <v>97</v>
      </c>
      <c r="AH635" t="s">
        <v>605</v>
      </c>
      <c r="AK635" t="s">
        <v>61</v>
      </c>
      <c r="AL635">
        <v>50</v>
      </c>
      <c r="AM635" t="str">
        <f t="shared" si="54"/>
        <v>Significant</v>
      </c>
      <c r="AN635" t="str">
        <f t="shared" si="55"/>
        <v>Low</v>
      </c>
      <c r="AO635" t="str">
        <f t="shared" si="57"/>
        <v>Significant</v>
      </c>
      <c r="AP635" t="str">
        <f t="shared" si="57"/>
        <v>Low</v>
      </c>
      <c r="AQ635" t="s">
        <v>79</v>
      </c>
      <c r="BB635" t="s">
        <v>603</v>
      </c>
    </row>
    <row r="636" spans="1:54">
      <c r="A636" t="s">
        <v>599</v>
      </c>
      <c r="B636">
        <v>1971</v>
      </c>
      <c r="C636" s="4" t="s">
        <v>483</v>
      </c>
      <c r="D636" s="4" t="s">
        <v>484</v>
      </c>
      <c r="E636">
        <v>65431290</v>
      </c>
      <c r="F636" t="s">
        <v>679</v>
      </c>
      <c r="G636" t="s">
        <v>679</v>
      </c>
      <c r="H636" s="4" t="s">
        <v>148</v>
      </c>
      <c r="I636" t="s">
        <v>149</v>
      </c>
      <c r="J636" t="s">
        <v>77</v>
      </c>
      <c r="K636" t="s">
        <v>95</v>
      </c>
      <c r="L636" t="s">
        <v>57</v>
      </c>
      <c r="P636" t="s">
        <v>79</v>
      </c>
      <c r="W636">
        <v>48</v>
      </c>
      <c r="X636" t="s">
        <v>83</v>
      </c>
      <c r="Y636">
        <v>2</v>
      </c>
      <c r="Z636" t="s">
        <v>71</v>
      </c>
      <c r="AA636" t="s">
        <v>71</v>
      </c>
      <c r="AB636" t="s">
        <v>121</v>
      </c>
      <c r="AD636">
        <v>34.299999999999997</v>
      </c>
      <c r="AG636" t="s">
        <v>97</v>
      </c>
      <c r="AH636">
        <v>34300</v>
      </c>
      <c r="AK636" t="s">
        <v>61</v>
      </c>
      <c r="AL636">
        <v>50</v>
      </c>
      <c r="AM636" t="str">
        <f t="shared" si="54"/>
        <v>Significant</v>
      </c>
      <c r="AN636" t="str">
        <f t="shared" si="55"/>
        <v>Low</v>
      </c>
      <c r="AO636" t="str">
        <f t="shared" si="57"/>
        <v>Significant</v>
      </c>
      <c r="AP636" t="str">
        <f t="shared" si="57"/>
        <v>Low</v>
      </c>
      <c r="AQ636" t="s">
        <v>79</v>
      </c>
      <c r="BB636" t="s">
        <v>603</v>
      </c>
    </row>
    <row r="637" spans="1:54">
      <c r="A637" t="s">
        <v>599</v>
      </c>
      <c r="B637">
        <v>1971</v>
      </c>
      <c r="C637" s="4" t="s">
        <v>483</v>
      </c>
      <c r="D637" s="4" t="s">
        <v>484</v>
      </c>
      <c r="E637">
        <v>142789</v>
      </c>
      <c r="F637" t="s">
        <v>680</v>
      </c>
      <c r="G637" t="s">
        <v>681</v>
      </c>
      <c r="H637" s="4" t="s">
        <v>148</v>
      </c>
      <c r="I637" t="s">
        <v>149</v>
      </c>
      <c r="J637" t="s">
        <v>77</v>
      </c>
      <c r="K637" t="s">
        <v>95</v>
      </c>
      <c r="L637" t="s">
        <v>57</v>
      </c>
      <c r="P637" t="s">
        <v>79</v>
      </c>
      <c r="W637">
        <v>48</v>
      </c>
      <c r="X637" t="s">
        <v>83</v>
      </c>
      <c r="Y637">
        <v>2</v>
      </c>
      <c r="Z637" t="s">
        <v>71</v>
      </c>
      <c r="AA637" t="s">
        <v>71</v>
      </c>
      <c r="AB637" t="s">
        <v>121</v>
      </c>
      <c r="AD637">
        <v>100</v>
      </c>
      <c r="AG637" t="s">
        <v>97</v>
      </c>
      <c r="AH637" t="s">
        <v>605</v>
      </c>
      <c r="AK637" t="s">
        <v>61</v>
      </c>
      <c r="AL637">
        <v>50</v>
      </c>
      <c r="AM637" t="str">
        <f t="shared" si="54"/>
        <v>Significant</v>
      </c>
      <c r="AN637" t="str">
        <f t="shared" si="55"/>
        <v>Low</v>
      </c>
      <c r="AO637" t="str">
        <f t="shared" si="57"/>
        <v>Significant</v>
      </c>
      <c r="AP637" t="str">
        <f t="shared" si="57"/>
        <v>Low</v>
      </c>
      <c r="AQ637" t="s">
        <v>79</v>
      </c>
      <c r="BB637" t="s">
        <v>603</v>
      </c>
    </row>
    <row r="638" spans="1:54">
      <c r="A638" t="s">
        <v>599</v>
      </c>
      <c r="B638">
        <v>1971</v>
      </c>
      <c r="C638" s="4" t="s">
        <v>483</v>
      </c>
      <c r="D638" s="4" t="s">
        <v>484</v>
      </c>
      <c r="E638">
        <v>9016459</v>
      </c>
      <c r="F638" t="s">
        <v>682</v>
      </c>
      <c r="G638" t="s">
        <v>683</v>
      </c>
      <c r="H638" s="4" t="s">
        <v>148</v>
      </c>
      <c r="I638" t="s">
        <v>149</v>
      </c>
      <c r="J638" t="s">
        <v>77</v>
      </c>
      <c r="K638" t="s">
        <v>95</v>
      </c>
      <c r="L638" t="s">
        <v>57</v>
      </c>
      <c r="P638" t="s">
        <v>79</v>
      </c>
      <c r="W638">
        <v>48</v>
      </c>
      <c r="X638" t="s">
        <v>83</v>
      </c>
      <c r="Y638">
        <v>2</v>
      </c>
      <c r="Z638" t="s">
        <v>71</v>
      </c>
      <c r="AA638" t="s">
        <v>71</v>
      </c>
      <c r="AB638" t="s">
        <v>121</v>
      </c>
      <c r="AD638">
        <v>92.5</v>
      </c>
      <c r="AG638" t="s">
        <v>97</v>
      </c>
      <c r="AH638">
        <v>92500</v>
      </c>
      <c r="AK638" t="s">
        <v>61</v>
      </c>
      <c r="AL638">
        <v>50</v>
      </c>
      <c r="AM638" t="str">
        <f t="shared" si="54"/>
        <v>Significant</v>
      </c>
      <c r="AN638" t="str">
        <f t="shared" si="55"/>
        <v>Low</v>
      </c>
      <c r="AO638" t="str">
        <f t="shared" si="57"/>
        <v>Significant</v>
      </c>
      <c r="AP638" t="str">
        <f t="shared" si="57"/>
        <v>Low</v>
      </c>
      <c r="AQ638" t="s">
        <v>79</v>
      </c>
      <c r="BB638" t="s">
        <v>603</v>
      </c>
    </row>
    <row r="639" spans="1:54">
      <c r="A639" t="s">
        <v>599</v>
      </c>
      <c r="B639">
        <v>1971</v>
      </c>
      <c r="C639" s="4" t="s">
        <v>483</v>
      </c>
      <c r="D639" s="4" t="s">
        <v>484</v>
      </c>
      <c r="E639">
        <v>9036195</v>
      </c>
      <c r="F639" t="s">
        <v>684</v>
      </c>
      <c r="G639" t="s">
        <v>685</v>
      </c>
      <c r="H639" s="4" t="s">
        <v>148</v>
      </c>
      <c r="I639" t="s">
        <v>149</v>
      </c>
      <c r="J639" t="s">
        <v>77</v>
      </c>
      <c r="K639" t="s">
        <v>95</v>
      </c>
      <c r="L639" t="s">
        <v>57</v>
      </c>
      <c r="P639" t="s">
        <v>79</v>
      </c>
      <c r="W639">
        <v>48</v>
      </c>
      <c r="X639" t="s">
        <v>83</v>
      </c>
      <c r="Y639">
        <v>2</v>
      </c>
      <c r="Z639" t="s">
        <v>71</v>
      </c>
      <c r="AA639" t="s">
        <v>71</v>
      </c>
      <c r="AB639" t="s">
        <v>121</v>
      </c>
      <c r="AD639">
        <v>19.600000000000001</v>
      </c>
      <c r="AG639" t="s">
        <v>97</v>
      </c>
      <c r="AH639">
        <v>19600</v>
      </c>
      <c r="AK639" t="s">
        <v>61</v>
      </c>
      <c r="AL639">
        <v>50</v>
      </c>
      <c r="AM639" t="str">
        <f t="shared" si="54"/>
        <v>Significant</v>
      </c>
      <c r="AN639" t="str">
        <f t="shared" si="55"/>
        <v>Low</v>
      </c>
      <c r="AO639" t="str">
        <f t="shared" si="57"/>
        <v>Significant</v>
      </c>
      <c r="AP639" t="str">
        <f t="shared" si="57"/>
        <v>Low</v>
      </c>
      <c r="AQ639" t="s">
        <v>79</v>
      </c>
      <c r="BB639" t="s">
        <v>603</v>
      </c>
    </row>
    <row r="640" spans="1:54">
      <c r="A640" t="s">
        <v>686</v>
      </c>
      <c r="B640">
        <v>1968</v>
      </c>
      <c r="C640" s="4" t="s">
        <v>476</v>
      </c>
      <c r="D640" s="4" t="s">
        <v>477</v>
      </c>
      <c r="E640">
        <v>108952</v>
      </c>
      <c r="F640" t="s">
        <v>606</v>
      </c>
      <c r="G640" t="s">
        <v>606</v>
      </c>
      <c r="H640" s="4" t="s">
        <v>148</v>
      </c>
      <c r="I640" t="s">
        <v>149</v>
      </c>
      <c r="J640" t="s">
        <v>55</v>
      </c>
      <c r="K640" t="s">
        <v>78</v>
      </c>
      <c r="L640" t="s">
        <v>57</v>
      </c>
      <c r="P640" t="s">
        <v>79</v>
      </c>
      <c r="W640">
        <v>48</v>
      </c>
      <c r="X640" t="s">
        <v>83</v>
      </c>
      <c r="Y640">
        <v>2</v>
      </c>
      <c r="Z640" t="s">
        <v>71</v>
      </c>
      <c r="AA640" t="s">
        <v>71</v>
      </c>
      <c r="AB640" t="s">
        <v>121</v>
      </c>
      <c r="AD640" t="s">
        <v>687</v>
      </c>
      <c r="AG640" t="s">
        <v>97</v>
      </c>
      <c r="AH640" t="s">
        <v>602</v>
      </c>
      <c r="AK640" t="s">
        <v>61</v>
      </c>
      <c r="AL640">
        <v>50</v>
      </c>
      <c r="AM640" t="str">
        <f t="shared" si="54"/>
        <v>Significant</v>
      </c>
      <c r="AN640" t="str">
        <f t="shared" si="55"/>
        <v>Low</v>
      </c>
      <c r="AO640" t="s">
        <v>562</v>
      </c>
      <c r="AP640" t="s">
        <v>563</v>
      </c>
      <c r="AQ640" t="s">
        <v>79</v>
      </c>
      <c r="AX640" t="s">
        <v>69</v>
      </c>
      <c r="AY640" t="s">
        <v>69</v>
      </c>
      <c r="BB640" t="s">
        <v>688</v>
      </c>
    </row>
    <row r="641" spans="1:54" ht="78.75">
      <c r="A641" t="s">
        <v>686</v>
      </c>
      <c r="B641">
        <v>1968</v>
      </c>
      <c r="C641" s="4" t="s">
        <v>49</v>
      </c>
      <c r="D641" s="4" t="s">
        <v>50</v>
      </c>
      <c r="E641">
        <v>7439976</v>
      </c>
      <c r="F641" t="s">
        <v>213</v>
      </c>
      <c r="G641" t="s">
        <v>213</v>
      </c>
      <c r="H641" s="4" t="s">
        <v>148</v>
      </c>
      <c r="I641" t="s">
        <v>149</v>
      </c>
      <c r="J641" t="s">
        <v>55</v>
      </c>
      <c r="K641" t="s">
        <v>78</v>
      </c>
      <c r="L641" t="s">
        <v>57</v>
      </c>
      <c r="P641" t="s">
        <v>79</v>
      </c>
      <c r="W641">
        <v>48</v>
      </c>
      <c r="X641" t="s">
        <v>83</v>
      </c>
      <c r="Y641">
        <v>2</v>
      </c>
      <c r="Z641" t="s">
        <v>71</v>
      </c>
      <c r="AA641" t="s">
        <v>71</v>
      </c>
      <c r="AB641" t="s">
        <v>121</v>
      </c>
      <c r="AD641">
        <v>15.5</v>
      </c>
      <c r="AG641" t="s">
        <v>97</v>
      </c>
      <c r="AH641">
        <v>15500</v>
      </c>
      <c r="AK641" t="s">
        <v>61</v>
      </c>
      <c r="AL641">
        <v>50</v>
      </c>
      <c r="AM641" t="str">
        <f t="shared" si="54"/>
        <v>Significant</v>
      </c>
      <c r="AN641" t="str">
        <f t="shared" si="55"/>
        <v>Low</v>
      </c>
      <c r="AO641" t="str">
        <f>AM641</f>
        <v>Significant</v>
      </c>
      <c r="AP641" t="str">
        <f>AN641</f>
        <v>Low</v>
      </c>
      <c r="AQ641" t="s">
        <v>79</v>
      </c>
      <c r="AR641" s="5" t="s">
        <v>689</v>
      </c>
      <c r="AW641" t="s">
        <v>72</v>
      </c>
      <c r="AX641" t="s">
        <v>69</v>
      </c>
      <c r="AY641" t="s">
        <v>69</v>
      </c>
      <c r="BB641" t="s">
        <v>688</v>
      </c>
    </row>
    <row r="642" spans="1:54">
      <c r="A642" t="s">
        <v>686</v>
      </c>
      <c r="B642">
        <v>1968</v>
      </c>
      <c r="C642" s="4" t="s">
        <v>49</v>
      </c>
      <c r="D642" s="4" t="s">
        <v>50</v>
      </c>
      <c r="E642">
        <v>7439976</v>
      </c>
      <c r="F642" t="s">
        <v>213</v>
      </c>
      <c r="G642" t="s">
        <v>213</v>
      </c>
      <c r="H642" s="4" t="s">
        <v>148</v>
      </c>
      <c r="I642" t="s">
        <v>149</v>
      </c>
      <c r="J642" t="s">
        <v>55</v>
      </c>
      <c r="K642" t="s">
        <v>78</v>
      </c>
      <c r="L642" t="s">
        <v>57</v>
      </c>
      <c r="P642" t="s">
        <v>79</v>
      </c>
      <c r="W642">
        <v>48</v>
      </c>
      <c r="X642" t="s">
        <v>83</v>
      </c>
      <c r="Y642">
        <v>2</v>
      </c>
      <c r="Z642" t="s">
        <v>71</v>
      </c>
      <c r="AA642" t="s">
        <v>71</v>
      </c>
      <c r="AB642" t="s">
        <v>121</v>
      </c>
      <c r="AD642">
        <v>9.6</v>
      </c>
      <c r="AG642" t="s">
        <v>97</v>
      </c>
      <c r="AH642">
        <v>9600</v>
      </c>
      <c r="AK642" t="s">
        <v>61</v>
      </c>
      <c r="AL642">
        <v>50</v>
      </c>
      <c r="AM642" t="str">
        <f t="shared" si="54"/>
        <v>Significant</v>
      </c>
      <c r="AN642" t="str">
        <f t="shared" si="55"/>
        <v>Low</v>
      </c>
      <c r="AQ642" t="s">
        <v>79</v>
      </c>
      <c r="AW642" t="s">
        <v>73</v>
      </c>
      <c r="AX642" t="s">
        <v>69</v>
      </c>
      <c r="AY642" t="s">
        <v>69</v>
      </c>
      <c r="BB642" t="s">
        <v>688</v>
      </c>
    </row>
    <row r="643" spans="1:54">
      <c r="A643" t="s">
        <v>686</v>
      </c>
      <c r="B643">
        <v>1968</v>
      </c>
      <c r="C643" s="4" t="s">
        <v>49</v>
      </c>
      <c r="D643" s="4" t="s">
        <v>50</v>
      </c>
      <c r="F643" t="s">
        <v>51</v>
      </c>
      <c r="G643" t="s">
        <v>51</v>
      </c>
      <c r="H643" s="4" t="s">
        <v>148</v>
      </c>
      <c r="I643" t="s">
        <v>149</v>
      </c>
      <c r="J643" t="s">
        <v>55</v>
      </c>
      <c r="K643" t="s">
        <v>78</v>
      </c>
      <c r="L643" t="s">
        <v>57</v>
      </c>
      <c r="P643" t="s">
        <v>79</v>
      </c>
      <c r="W643">
        <v>48</v>
      </c>
      <c r="X643" t="s">
        <v>83</v>
      </c>
      <c r="Y643">
        <v>2</v>
      </c>
      <c r="Z643" t="s">
        <v>71</v>
      </c>
      <c r="AA643" t="s">
        <v>71</v>
      </c>
      <c r="AB643" t="s">
        <v>121</v>
      </c>
      <c r="AD643">
        <v>1</v>
      </c>
      <c r="AG643" t="s">
        <v>97</v>
      </c>
      <c r="AH643">
        <f>AD643*1000</f>
        <v>1000</v>
      </c>
      <c r="AK643" t="s">
        <v>61</v>
      </c>
      <c r="AL643">
        <v>50</v>
      </c>
      <c r="AM643" t="str">
        <f t="shared" si="54"/>
        <v>Significant</v>
      </c>
      <c r="AN643" t="str">
        <f t="shared" si="55"/>
        <v>Low</v>
      </c>
      <c r="AO643" t="s">
        <v>562</v>
      </c>
      <c r="AP643" t="s">
        <v>563</v>
      </c>
      <c r="AQ643" t="s">
        <v>79</v>
      </c>
      <c r="AX643" t="s">
        <v>69</v>
      </c>
      <c r="AY643" t="s">
        <v>69</v>
      </c>
      <c r="BB643" t="s">
        <v>688</v>
      </c>
    </row>
    <row r="644" spans="1:54">
      <c r="A644" t="s">
        <v>686</v>
      </c>
      <c r="B644">
        <v>1968</v>
      </c>
      <c r="C644" s="4" t="s">
        <v>49</v>
      </c>
      <c r="D644" s="4" t="s">
        <v>50</v>
      </c>
      <c r="F644" t="s">
        <v>126</v>
      </c>
      <c r="G644" t="s">
        <v>126</v>
      </c>
      <c r="H644" s="4" t="s">
        <v>148</v>
      </c>
      <c r="I644" t="s">
        <v>149</v>
      </c>
      <c r="J644" t="s">
        <v>55</v>
      </c>
      <c r="K644" t="s">
        <v>78</v>
      </c>
      <c r="L644" t="s">
        <v>57</v>
      </c>
      <c r="P644" t="s">
        <v>79</v>
      </c>
      <c r="W644">
        <v>48</v>
      </c>
      <c r="X644" t="s">
        <v>83</v>
      </c>
      <c r="Y644">
        <v>2</v>
      </c>
      <c r="Z644" t="s">
        <v>71</v>
      </c>
      <c r="AA644" t="s">
        <v>71</v>
      </c>
      <c r="AB644" t="s">
        <v>121</v>
      </c>
      <c r="AD644" t="s">
        <v>690</v>
      </c>
      <c r="AG644" t="s">
        <v>97</v>
      </c>
      <c r="AH644" t="s">
        <v>691</v>
      </c>
      <c r="AK644" t="s">
        <v>61</v>
      </c>
      <c r="AL644">
        <v>50</v>
      </c>
      <c r="AM644" t="str">
        <f t="shared" si="54"/>
        <v>Significant</v>
      </c>
      <c r="AN644" t="str">
        <f t="shared" si="55"/>
        <v>Low</v>
      </c>
      <c r="AO644" t="s">
        <v>562</v>
      </c>
      <c r="AP644" t="s">
        <v>563</v>
      </c>
      <c r="AQ644" t="s">
        <v>79</v>
      </c>
      <c r="AX644" t="s">
        <v>69</v>
      </c>
      <c r="AY644" t="s">
        <v>69</v>
      </c>
      <c r="BB644" t="s">
        <v>688</v>
      </c>
    </row>
    <row r="645" spans="1:54">
      <c r="A645" t="s">
        <v>686</v>
      </c>
      <c r="B645">
        <v>1968</v>
      </c>
      <c r="C645" s="4" t="s">
        <v>49</v>
      </c>
      <c r="D645" s="4" t="s">
        <v>50</v>
      </c>
      <c r="F645" t="s">
        <v>257</v>
      </c>
      <c r="G645" t="s">
        <v>257</v>
      </c>
      <c r="H645" s="4" t="s">
        <v>148</v>
      </c>
      <c r="I645" t="s">
        <v>149</v>
      </c>
      <c r="J645" t="s">
        <v>55</v>
      </c>
      <c r="K645" t="s">
        <v>78</v>
      </c>
      <c r="L645" t="s">
        <v>57</v>
      </c>
      <c r="P645" t="s">
        <v>79</v>
      </c>
      <c r="W645">
        <v>48</v>
      </c>
      <c r="X645" t="s">
        <v>83</v>
      </c>
      <c r="Y645">
        <v>2</v>
      </c>
      <c r="Z645" t="s">
        <v>71</v>
      </c>
      <c r="AA645" t="s">
        <v>71</v>
      </c>
      <c r="AB645" t="s">
        <v>121</v>
      </c>
      <c r="AD645" t="s">
        <v>687</v>
      </c>
      <c r="AG645" t="s">
        <v>97</v>
      </c>
      <c r="AH645" t="s">
        <v>602</v>
      </c>
      <c r="AK645" t="s">
        <v>61</v>
      </c>
      <c r="AL645">
        <v>50</v>
      </c>
      <c r="AM645" t="str">
        <f t="shared" si="54"/>
        <v>Significant</v>
      </c>
      <c r="AN645" t="str">
        <f t="shared" si="55"/>
        <v>Low</v>
      </c>
      <c r="AO645" t="s">
        <v>562</v>
      </c>
      <c r="AP645" t="s">
        <v>563</v>
      </c>
      <c r="AQ645" t="s">
        <v>79</v>
      </c>
      <c r="AX645" t="s">
        <v>69</v>
      </c>
      <c r="AY645" t="s">
        <v>69</v>
      </c>
      <c r="BB645" t="s">
        <v>688</v>
      </c>
    </row>
    <row r="646" spans="1:54">
      <c r="A646" t="s">
        <v>692</v>
      </c>
      <c r="B646">
        <v>1972</v>
      </c>
      <c r="C646" s="4" t="s">
        <v>476</v>
      </c>
      <c r="D646" s="4" t="s">
        <v>477</v>
      </c>
      <c r="E646">
        <v>1319773</v>
      </c>
      <c r="F646" t="s">
        <v>604</v>
      </c>
      <c r="G646" t="s">
        <v>604</v>
      </c>
      <c r="H646" s="4" t="s">
        <v>148</v>
      </c>
      <c r="I646" t="s">
        <v>149</v>
      </c>
      <c r="J646" t="s">
        <v>693</v>
      </c>
      <c r="K646" t="s">
        <v>78</v>
      </c>
      <c r="L646" t="s">
        <v>57</v>
      </c>
      <c r="P646" t="s">
        <v>79</v>
      </c>
      <c r="W646">
        <v>48</v>
      </c>
      <c r="X646" t="s">
        <v>83</v>
      </c>
      <c r="Y646">
        <v>2</v>
      </c>
      <c r="Z646" t="s">
        <v>71</v>
      </c>
      <c r="AA646" t="s">
        <v>71</v>
      </c>
      <c r="AB646" t="s">
        <v>121</v>
      </c>
      <c r="AD646">
        <v>100</v>
      </c>
      <c r="AG646" t="s">
        <v>97</v>
      </c>
      <c r="AH646" t="s">
        <v>605</v>
      </c>
      <c r="AK646" t="s">
        <v>61</v>
      </c>
      <c r="AL646">
        <v>50</v>
      </c>
      <c r="AM646" t="str">
        <f t="shared" si="54"/>
        <v>Significant</v>
      </c>
      <c r="AN646" t="str">
        <f t="shared" si="55"/>
        <v>Low</v>
      </c>
      <c r="AO646" t="str">
        <f t="shared" ref="AO646:AP686" si="58">AM646</f>
        <v>Significant</v>
      </c>
      <c r="AP646" t="str">
        <f t="shared" si="58"/>
        <v>Low</v>
      </c>
      <c r="AQ646" t="s">
        <v>79</v>
      </c>
      <c r="BB646" t="s">
        <v>694</v>
      </c>
    </row>
    <row r="647" spans="1:54">
      <c r="A647" t="s">
        <v>692</v>
      </c>
      <c r="B647">
        <v>1972</v>
      </c>
      <c r="C647" s="4" t="s">
        <v>476</v>
      </c>
      <c r="D647" s="4" t="s">
        <v>477</v>
      </c>
      <c r="E647">
        <v>108952</v>
      </c>
      <c r="F647" t="s">
        <v>606</v>
      </c>
      <c r="G647" t="s">
        <v>606</v>
      </c>
      <c r="H647" s="4" t="s">
        <v>148</v>
      </c>
      <c r="I647" t="s">
        <v>149</v>
      </c>
      <c r="J647" t="s">
        <v>693</v>
      </c>
      <c r="K647" t="s">
        <v>78</v>
      </c>
      <c r="L647" t="s">
        <v>57</v>
      </c>
      <c r="P647" t="s">
        <v>79</v>
      </c>
      <c r="W647">
        <v>48</v>
      </c>
      <c r="X647" t="s">
        <v>83</v>
      </c>
      <c r="Y647">
        <v>2</v>
      </c>
      <c r="Z647" t="s">
        <v>71</v>
      </c>
      <c r="AA647" t="s">
        <v>71</v>
      </c>
      <c r="AB647" t="s">
        <v>121</v>
      </c>
      <c r="AD647">
        <v>330</v>
      </c>
      <c r="AG647" t="s">
        <v>97</v>
      </c>
      <c r="AH647" t="s">
        <v>695</v>
      </c>
      <c r="AK647" t="s">
        <v>61</v>
      </c>
      <c r="AL647">
        <v>50</v>
      </c>
      <c r="AM647" t="str">
        <f t="shared" si="54"/>
        <v>Significant</v>
      </c>
      <c r="AN647" t="str">
        <f t="shared" si="55"/>
        <v>Low</v>
      </c>
      <c r="AO647" t="str">
        <f t="shared" si="58"/>
        <v>Significant</v>
      </c>
      <c r="AP647" t="str">
        <f t="shared" si="58"/>
        <v>Low</v>
      </c>
      <c r="AQ647" t="s">
        <v>79</v>
      </c>
      <c r="BB647" t="s">
        <v>694</v>
      </c>
    </row>
    <row r="648" spans="1:54">
      <c r="A648" t="s">
        <v>692</v>
      </c>
      <c r="B648">
        <v>1972</v>
      </c>
      <c r="C648" s="4" t="s">
        <v>49</v>
      </c>
      <c r="D648" s="4" t="s">
        <v>50</v>
      </c>
      <c r="E648">
        <v>7440473</v>
      </c>
      <c r="F648" t="s">
        <v>243</v>
      </c>
      <c r="G648" t="s">
        <v>243</v>
      </c>
      <c r="H648" s="4" t="s">
        <v>148</v>
      </c>
      <c r="I648" t="s">
        <v>149</v>
      </c>
      <c r="J648" t="s">
        <v>693</v>
      </c>
      <c r="K648" t="s">
        <v>78</v>
      </c>
      <c r="L648" t="s">
        <v>57</v>
      </c>
      <c r="P648" t="s">
        <v>79</v>
      </c>
      <c r="W648">
        <v>48</v>
      </c>
      <c r="X648" t="s">
        <v>83</v>
      </c>
      <c r="Y648">
        <v>2</v>
      </c>
      <c r="Z648" t="s">
        <v>71</v>
      </c>
      <c r="AA648" t="s">
        <v>71</v>
      </c>
      <c r="AB648" t="s">
        <v>121</v>
      </c>
      <c r="AE648">
        <v>100</v>
      </c>
      <c r="AF648">
        <v>330</v>
      </c>
      <c r="AG648" t="s">
        <v>97</v>
      </c>
      <c r="AI648">
        <v>100000</v>
      </c>
      <c r="AJ648">
        <v>330000</v>
      </c>
      <c r="AK648" t="s">
        <v>61</v>
      </c>
      <c r="AL648">
        <v>50</v>
      </c>
      <c r="AM648" t="str">
        <f t="shared" si="54"/>
        <v>Significant</v>
      </c>
      <c r="AN648" t="str">
        <f t="shared" si="55"/>
        <v>Low</v>
      </c>
      <c r="AO648" t="str">
        <f t="shared" si="58"/>
        <v>Significant</v>
      </c>
      <c r="AP648" t="str">
        <f t="shared" si="58"/>
        <v>Low</v>
      </c>
      <c r="AQ648" t="s">
        <v>79</v>
      </c>
      <c r="BB648" t="s">
        <v>694</v>
      </c>
    </row>
    <row r="649" spans="1:54">
      <c r="A649" t="s">
        <v>692</v>
      </c>
      <c r="B649">
        <v>1972</v>
      </c>
      <c r="C649" s="4" t="s">
        <v>49</v>
      </c>
      <c r="D649" s="4" t="s">
        <v>50</v>
      </c>
      <c r="E649">
        <v>7440508</v>
      </c>
      <c r="F649" t="s">
        <v>51</v>
      </c>
      <c r="G649" t="s">
        <v>51</v>
      </c>
      <c r="H649" s="4" t="s">
        <v>148</v>
      </c>
      <c r="I649" t="s">
        <v>149</v>
      </c>
      <c r="J649" t="s">
        <v>693</v>
      </c>
      <c r="K649" t="s">
        <v>78</v>
      </c>
      <c r="L649" t="s">
        <v>57</v>
      </c>
      <c r="P649" t="s">
        <v>79</v>
      </c>
      <c r="W649">
        <v>48</v>
      </c>
      <c r="X649" t="s">
        <v>83</v>
      </c>
      <c r="Y649">
        <v>2</v>
      </c>
      <c r="Z649" t="s">
        <v>71</v>
      </c>
      <c r="AA649" t="s">
        <v>71</v>
      </c>
      <c r="AB649" t="s">
        <v>121</v>
      </c>
      <c r="AD649">
        <v>1</v>
      </c>
      <c r="AG649" t="s">
        <v>97</v>
      </c>
      <c r="AH649">
        <v>1000</v>
      </c>
      <c r="AK649" t="s">
        <v>61</v>
      </c>
      <c r="AL649">
        <v>50</v>
      </c>
      <c r="AM649" t="str">
        <f t="shared" si="54"/>
        <v>Significant</v>
      </c>
      <c r="AN649" t="str">
        <f t="shared" si="55"/>
        <v>Low</v>
      </c>
      <c r="AO649" t="str">
        <f t="shared" si="58"/>
        <v>Significant</v>
      </c>
      <c r="AP649" t="str">
        <f t="shared" si="58"/>
        <v>Low</v>
      </c>
      <c r="AQ649" t="s">
        <v>79</v>
      </c>
      <c r="BB649" t="s">
        <v>694</v>
      </c>
    </row>
    <row r="650" spans="1:54">
      <c r="A650" t="s">
        <v>692</v>
      </c>
      <c r="B650">
        <v>1972</v>
      </c>
      <c r="C650" s="4" t="s">
        <v>49</v>
      </c>
      <c r="D650" s="4" t="s">
        <v>50</v>
      </c>
      <c r="E650">
        <v>7439896</v>
      </c>
      <c r="F650" t="s">
        <v>696</v>
      </c>
      <c r="G650" t="s">
        <v>696</v>
      </c>
      <c r="H650" s="4" t="s">
        <v>148</v>
      </c>
      <c r="I650" t="s">
        <v>149</v>
      </c>
      <c r="J650" t="s">
        <v>693</v>
      </c>
      <c r="K650" t="s">
        <v>78</v>
      </c>
      <c r="L650" t="s">
        <v>57</v>
      </c>
      <c r="P650" t="s">
        <v>79</v>
      </c>
      <c r="W650">
        <v>48</v>
      </c>
      <c r="X650" t="s">
        <v>83</v>
      </c>
      <c r="Y650">
        <v>2</v>
      </c>
      <c r="Z650" t="s">
        <v>71</v>
      </c>
      <c r="AA650" t="s">
        <v>71</v>
      </c>
      <c r="AB650" t="s">
        <v>121</v>
      </c>
      <c r="AE650">
        <v>100</v>
      </c>
      <c r="AF650">
        <v>330</v>
      </c>
      <c r="AG650" t="s">
        <v>97</v>
      </c>
      <c r="AI650">
        <v>100000</v>
      </c>
      <c r="AJ650">
        <v>330000</v>
      </c>
      <c r="AK650" t="s">
        <v>61</v>
      </c>
      <c r="AL650">
        <v>50</v>
      </c>
      <c r="AM650" t="str">
        <f t="shared" si="54"/>
        <v>Significant</v>
      </c>
      <c r="AN650" t="str">
        <f t="shared" si="55"/>
        <v>Low</v>
      </c>
      <c r="AO650" t="str">
        <f t="shared" si="58"/>
        <v>Significant</v>
      </c>
      <c r="AP650" t="str">
        <f t="shared" si="58"/>
        <v>Low</v>
      </c>
      <c r="AQ650" t="s">
        <v>79</v>
      </c>
      <c r="BB650" t="s">
        <v>694</v>
      </c>
    </row>
    <row r="651" spans="1:54">
      <c r="A651" t="s">
        <v>692</v>
      </c>
      <c r="B651">
        <v>1972</v>
      </c>
      <c r="C651" s="4" t="s">
        <v>49</v>
      </c>
      <c r="D651" s="4" t="s">
        <v>50</v>
      </c>
      <c r="E651">
        <v>7439976</v>
      </c>
      <c r="F651" t="s">
        <v>213</v>
      </c>
      <c r="G651" t="s">
        <v>213</v>
      </c>
      <c r="H651" s="4" t="s">
        <v>148</v>
      </c>
      <c r="I651" t="s">
        <v>149</v>
      </c>
      <c r="J651" t="s">
        <v>693</v>
      </c>
      <c r="K651" t="s">
        <v>78</v>
      </c>
      <c r="L651" t="s">
        <v>57</v>
      </c>
      <c r="P651" t="s">
        <v>79</v>
      </c>
      <c r="W651">
        <v>48</v>
      </c>
      <c r="X651" t="s">
        <v>83</v>
      </c>
      <c r="Y651">
        <v>2</v>
      </c>
      <c r="Z651" t="s">
        <v>71</v>
      </c>
      <c r="AA651" t="s">
        <v>71</v>
      </c>
      <c r="AB651" t="s">
        <v>121</v>
      </c>
      <c r="AE651">
        <v>3.3</v>
      </c>
      <c r="AF651">
        <v>10</v>
      </c>
      <c r="AG651" t="s">
        <v>97</v>
      </c>
      <c r="AI651">
        <v>3300</v>
      </c>
      <c r="AJ651">
        <v>10000</v>
      </c>
      <c r="AK651" t="s">
        <v>61</v>
      </c>
      <c r="AL651">
        <v>50</v>
      </c>
      <c r="AM651" t="str">
        <f t="shared" si="54"/>
        <v>Significant</v>
      </c>
      <c r="AN651" t="str">
        <f t="shared" si="55"/>
        <v>Low</v>
      </c>
      <c r="AO651" t="str">
        <f t="shared" si="58"/>
        <v>Significant</v>
      </c>
      <c r="AP651" t="str">
        <f t="shared" si="58"/>
        <v>Low</v>
      </c>
      <c r="AQ651" t="s">
        <v>79</v>
      </c>
      <c r="BB651" t="s">
        <v>694</v>
      </c>
    </row>
    <row r="652" spans="1:54">
      <c r="A652" t="s">
        <v>692</v>
      </c>
      <c r="B652">
        <v>1972</v>
      </c>
      <c r="C652" s="4" t="s">
        <v>49</v>
      </c>
      <c r="D652" s="4" t="s">
        <v>50</v>
      </c>
      <c r="E652">
        <v>7440020</v>
      </c>
      <c r="F652" t="s">
        <v>257</v>
      </c>
      <c r="G652" t="s">
        <v>257</v>
      </c>
      <c r="H652" s="4" t="s">
        <v>148</v>
      </c>
      <c r="I652" t="s">
        <v>149</v>
      </c>
      <c r="J652" t="s">
        <v>693</v>
      </c>
      <c r="K652" t="s">
        <v>78</v>
      </c>
      <c r="L652" t="s">
        <v>57</v>
      </c>
      <c r="P652" t="s">
        <v>79</v>
      </c>
      <c r="W652">
        <v>48</v>
      </c>
      <c r="X652" t="s">
        <v>83</v>
      </c>
      <c r="Y652">
        <v>2</v>
      </c>
      <c r="Z652" t="s">
        <v>71</v>
      </c>
      <c r="AA652" t="s">
        <v>71</v>
      </c>
      <c r="AB652" t="s">
        <v>121</v>
      </c>
      <c r="AD652">
        <v>330</v>
      </c>
      <c r="AG652" t="s">
        <v>97</v>
      </c>
      <c r="AH652" t="s">
        <v>695</v>
      </c>
      <c r="AK652" t="s">
        <v>61</v>
      </c>
      <c r="AL652">
        <v>50</v>
      </c>
      <c r="AM652" t="str">
        <f t="shared" si="54"/>
        <v>Significant</v>
      </c>
      <c r="AN652" t="str">
        <f t="shared" si="55"/>
        <v>Low</v>
      </c>
      <c r="AO652" t="str">
        <f t="shared" si="58"/>
        <v>Significant</v>
      </c>
      <c r="AP652" t="str">
        <f t="shared" si="58"/>
        <v>Low</v>
      </c>
      <c r="AQ652" t="s">
        <v>79</v>
      </c>
      <c r="BB652" t="s">
        <v>694</v>
      </c>
    </row>
    <row r="653" spans="1:54">
      <c r="A653" t="s">
        <v>692</v>
      </c>
      <c r="B653">
        <v>1972</v>
      </c>
      <c r="C653" s="4" t="s">
        <v>49</v>
      </c>
      <c r="D653" s="4" t="s">
        <v>50</v>
      </c>
      <c r="E653">
        <v>7440666</v>
      </c>
      <c r="F653" t="s">
        <v>126</v>
      </c>
      <c r="G653" t="s">
        <v>126</v>
      </c>
      <c r="H653" s="4" t="s">
        <v>148</v>
      </c>
      <c r="I653" t="s">
        <v>149</v>
      </c>
      <c r="J653" t="s">
        <v>693</v>
      </c>
      <c r="K653" t="s">
        <v>78</v>
      </c>
      <c r="L653" t="s">
        <v>57</v>
      </c>
      <c r="P653" t="s">
        <v>79</v>
      </c>
      <c r="W653">
        <v>48</v>
      </c>
      <c r="X653" t="s">
        <v>83</v>
      </c>
      <c r="Y653">
        <v>2</v>
      </c>
      <c r="Z653" t="s">
        <v>71</v>
      </c>
      <c r="AA653" t="s">
        <v>71</v>
      </c>
      <c r="AB653" t="s">
        <v>121</v>
      </c>
      <c r="AE653">
        <v>100</v>
      </c>
      <c r="AF653">
        <v>330</v>
      </c>
      <c r="AG653" t="s">
        <v>97</v>
      </c>
      <c r="AI653">
        <v>100000</v>
      </c>
      <c r="AJ653">
        <v>330000</v>
      </c>
      <c r="AK653" t="s">
        <v>61</v>
      </c>
      <c r="AL653">
        <v>50</v>
      </c>
      <c r="AM653" t="str">
        <f t="shared" si="54"/>
        <v>Significant</v>
      </c>
      <c r="AN653" t="str">
        <f t="shared" si="55"/>
        <v>Low</v>
      </c>
      <c r="AO653" t="str">
        <f t="shared" si="58"/>
        <v>Significant</v>
      </c>
      <c r="AP653" t="str">
        <f t="shared" si="58"/>
        <v>Low</v>
      </c>
      <c r="AQ653" t="s">
        <v>79</v>
      </c>
      <c r="BB653" t="s">
        <v>694</v>
      </c>
    </row>
    <row r="654" spans="1:54">
      <c r="A654" t="s">
        <v>692</v>
      </c>
      <c r="B654">
        <v>1972</v>
      </c>
      <c r="C654" t="s">
        <v>173</v>
      </c>
      <c r="D654" t="s">
        <v>361</v>
      </c>
      <c r="E654">
        <v>69522743</v>
      </c>
      <c r="F654" t="s">
        <v>697</v>
      </c>
      <c r="G654" t="s">
        <v>697</v>
      </c>
      <c r="H654" s="4" t="s">
        <v>148</v>
      </c>
      <c r="I654" t="s">
        <v>149</v>
      </c>
      <c r="J654" t="s">
        <v>693</v>
      </c>
      <c r="K654" t="s">
        <v>78</v>
      </c>
      <c r="L654" t="s">
        <v>57</v>
      </c>
      <c r="P654" t="s">
        <v>79</v>
      </c>
      <c r="W654">
        <v>48</v>
      </c>
      <c r="X654" t="s">
        <v>83</v>
      </c>
      <c r="Y654">
        <v>2</v>
      </c>
      <c r="Z654" t="s">
        <v>71</v>
      </c>
      <c r="AA654" t="s">
        <v>71</v>
      </c>
      <c r="AB654" t="s">
        <v>121</v>
      </c>
      <c r="AE654">
        <v>10</v>
      </c>
      <c r="AF654">
        <v>33</v>
      </c>
      <c r="AG654" t="s">
        <v>97</v>
      </c>
      <c r="AI654">
        <v>10000</v>
      </c>
      <c r="AJ654">
        <v>33000</v>
      </c>
      <c r="AK654" t="s">
        <v>61</v>
      </c>
      <c r="AL654">
        <v>50</v>
      </c>
      <c r="AM654" t="str">
        <f t="shared" si="54"/>
        <v>Significant</v>
      </c>
      <c r="AN654" t="str">
        <f t="shared" si="55"/>
        <v>Low</v>
      </c>
      <c r="AO654" t="str">
        <f t="shared" si="58"/>
        <v>Significant</v>
      </c>
      <c r="AP654" t="str">
        <f t="shared" si="58"/>
        <v>Low</v>
      </c>
      <c r="AQ654" t="s">
        <v>79</v>
      </c>
      <c r="BB654" t="s">
        <v>694</v>
      </c>
    </row>
    <row r="655" spans="1:54">
      <c r="A655" t="s">
        <v>692</v>
      </c>
      <c r="B655">
        <v>1972</v>
      </c>
      <c r="C655" t="s">
        <v>173</v>
      </c>
      <c r="D655" t="s">
        <v>361</v>
      </c>
      <c r="E655">
        <v>12774300</v>
      </c>
      <c r="F655" t="s">
        <v>618</v>
      </c>
      <c r="G655" t="s">
        <v>618</v>
      </c>
      <c r="H655" s="4" t="s">
        <v>148</v>
      </c>
      <c r="I655" t="s">
        <v>149</v>
      </c>
      <c r="J655" t="s">
        <v>693</v>
      </c>
      <c r="K655" t="s">
        <v>78</v>
      </c>
      <c r="L655" t="s">
        <v>57</v>
      </c>
      <c r="P655" t="s">
        <v>79</v>
      </c>
      <c r="W655">
        <v>48</v>
      </c>
      <c r="X655" t="s">
        <v>83</v>
      </c>
      <c r="Y655">
        <v>2</v>
      </c>
      <c r="Z655" t="s">
        <v>71</v>
      </c>
      <c r="AA655" t="s">
        <v>71</v>
      </c>
      <c r="AB655" t="s">
        <v>121</v>
      </c>
      <c r="AE655">
        <v>3300</v>
      </c>
      <c r="AF655">
        <v>10000</v>
      </c>
      <c r="AG655" t="s">
        <v>97</v>
      </c>
      <c r="AI655">
        <v>3300000</v>
      </c>
      <c r="AJ655">
        <v>10000000</v>
      </c>
      <c r="AK655" t="s">
        <v>61</v>
      </c>
      <c r="AL655">
        <v>50</v>
      </c>
      <c r="AM655" t="str">
        <f t="shared" si="54"/>
        <v>Significant</v>
      </c>
      <c r="AN655" t="str">
        <f t="shared" si="55"/>
        <v>Low</v>
      </c>
      <c r="AO655" t="str">
        <f t="shared" si="58"/>
        <v>Significant</v>
      </c>
      <c r="AP655" t="str">
        <f t="shared" si="58"/>
        <v>Low</v>
      </c>
      <c r="AQ655" t="s">
        <v>79</v>
      </c>
      <c r="BB655" t="s">
        <v>694</v>
      </c>
    </row>
    <row r="656" spans="1:54">
      <c r="A656" t="s">
        <v>692</v>
      </c>
      <c r="B656">
        <v>1972</v>
      </c>
      <c r="C656" s="4" t="s">
        <v>173</v>
      </c>
      <c r="D656" t="s">
        <v>361</v>
      </c>
      <c r="E656">
        <v>11126435</v>
      </c>
      <c r="F656" t="s">
        <v>592</v>
      </c>
      <c r="G656" t="s">
        <v>592</v>
      </c>
      <c r="H656" s="4" t="s">
        <v>148</v>
      </c>
      <c r="I656" t="s">
        <v>149</v>
      </c>
      <c r="J656" t="s">
        <v>693</v>
      </c>
      <c r="K656" t="s">
        <v>78</v>
      </c>
      <c r="L656" t="s">
        <v>57</v>
      </c>
      <c r="P656" t="s">
        <v>79</v>
      </c>
      <c r="W656">
        <v>48</v>
      </c>
      <c r="X656" t="s">
        <v>83</v>
      </c>
      <c r="Y656">
        <v>2</v>
      </c>
      <c r="Z656" t="s">
        <v>71</v>
      </c>
      <c r="AA656" t="s">
        <v>71</v>
      </c>
      <c r="AB656" t="s">
        <v>121</v>
      </c>
      <c r="AE656">
        <v>33</v>
      </c>
      <c r="AF656">
        <v>100</v>
      </c>
      <c r="AG656" t="s">
        <v>97</v>
      </c>
      <c r="AI656">
        <v>33000</v>
      </c>
      <c r="AJ656">
        <v>100000</v>
      </c>
      <c r="AK656" t="s">
        <v>61</v>
      </c>
      <c r="AL656">
        <v>50</v>
      </c>
      <c r="AM656" t="str">
        <f t="shared" si="54"/>
        <v>Significant</v>
      </c>
      <c r="AN656" t="str">
        <f t="shared" si="55"/>
        <v>Low</v>
      </c>
      <c r="AO656" t="str">
        <f t="shared" si="58"/>
        <v>Significant</v>
      </c>
      <c r="AP656" t="str">
        <f t="shared" si="58"/>
        <v>Low</v>
      </c>
      <c r="AQ656" t="s">
        <v>79</v>
      </c>
      <c r="BB656" t="s">
        <v>694</v>
      </c>
    </row>
    <row r="657" spans="1:54">
      <c r="A657" t="s">
        <v>692</v>
      </c>
      <c r="B657">
        <v>1972</v>
      </c>
      <c r="C657" s="4" t="s">
        <v>173</v>
      </c>
      <c r="D657" t="s">
        <v>361</v>
      </c>
      <c r="E657">
        <v>39278825</v>
      </c>
      <c r="F657" t="s">
        <v>619</v>
      </c>
      <c r="G657" t="s">
        <v>619</v>
      </c>
      <c r="H657" s="4" t="s">
        <v>148</v>
      </c>
      <c r="I657" t="s">
        <v>149</v>
      </c>
      <c r="J657" t="s">
        <v>693</v>
      </c>
      <c r="K657" t="s">
        <v>78</v>
      </c>
      <c r="L657" t="s">
        <v>57</v>
      </c>
      <c r="P657" t="s">
        <v>79</v>
      </c>
      <c r="W657">
        <v>48</v>
      </c>
      <c r="X657" t="s">
        <v>83</v>
      </c>
      <c r="Y657">
        <v>2</v>
      </c>
      <c r="Z657" t="s">
        <v>71</v>
      </c>
      <c r="AA657" t="s">
        <v>71</v>
      </c>
      <c r="AB657" t="s">
        <v>121</v>
      </c>
      <c r="AE657">
        <v>1000</v>
      </c>
      <c r="AF657">
        <v>3300</v>
      </c>
      <c r="AG657" t="s">
        <v>97</v>
      </c>
      <c r="AI657">
        <v>1000000</v>
      </c>
      <c r="AJ657">
        <v>3300000</v>
      </c>
      <c r="AK657" t="s">
        <v>61</v>
      </c>
      <c r="AL657">
        <v>50</v>
      </c>
      <c r="AM657" t="str">
        <f t="shared" si="54"/>
        <v>Significant</v>
      </c>
      <c r="AN657" t="str">
        <f t="shared" si="55"/>
        <v>Low</v>
      </c>
      <c r="AO657" t="str">
        <f t="shared" si="58"/>
        <v>Significant</v>
      </c>
      <c r="AP657" t="str">
        <f t="shared" si="58"/>
        <v>Low</v>
      </c>
      <c r="AQ657" t="s">
        <v>79</v>
      </c>
      <c r="BB657" t="s">
        <v>694</v>
      </c>
    </row>
    <row r="658" spans="1:54">
      <c r="A658" t="s">
        <v>692</v>
      </c>
      <c r="B658">
        <v>1972</v>
      </c>
      <c r="C658" s="4" t="s">
        <v>173</v>
      </c>
      <c r="D658" t="s">
        <v>361</v>
      </c>
      <c r="E658">
        <v>53763249</v>
      </c>
      <c r="F658" t="s">
        <v>698</v>
      </c>
      <c r="G658" t="s">
        <v>698</v>
      </c>
      <c r="H658" s="4" t="s">
        <v>148</v>
      </c>
      <c r="I658" t="s">
        <v>149</v>
      </c>
      <c r="J658" t="s">
        <v>693</v>
      </c>
      <c r="K658" t="s">
        <v>78</v>
      </c>
      <c r="L658" t="s">
        <v>57</v>
      </c>
      <c r="P658" t="s">
        <v>79</v>
      </c>
      <c r="W658">
        <v>48</v>
      </c>
      <c r="X658" t="s">
        <v>83</v>
      </c>
      <c r="Y658">
        <v>2</v>
      </c>
      <c r="Z658" t="s">
        <v>71</v>
      </c>
      <c r="AA658" t="s">
        <v>71</v>
      </c>
      <c r="AB658" t="s">
        <v>121</v>
      </c>
      <c r="AE658">
        <v>330</v>
      </c>
      <c r="AF658">
        <v>1000</v>
      </c>
      <c r="AG658" t="s">
        <v>97</v>
      </c>
      <c r="AI658">
        <v>330000</v>
      </c>
      <c r="AJ658">
        <v>1000000</v>
      </c>
      <c r="AK658" t="s">
        <v>61</v>
      </c>
      <c r="AL658">
        <v>50</v>
      </c>
      <c r="AM658" t="str">
        <f t="shared" si="54"/>
        <v>Significant</v>
      </c>
      <c r="AN658" t="str">
        <f t="shared" si="55"/>
        <v>Low</v>
      </c>
      <c r="AO658" t="str">
        <f t="shared" si="58"/>
        <v>Significant</v>
      </c>
      <c r="AP658" t="str">
        <f t="shared" si="58"/>
        <v>Low</v>
      </c>
      <c r="AQ658" t="s">
        <v>79</v>
      </c>
      <c r="BB658" t="s">
        <v>694</v>
      </c>
    </row>
    <row r="659" spans="1:54">
      <c r="A659" t="s">
        <v>692</v>
      </c>
      <c r="B659">
        <v>1972</v>
      </c>
      <c r="C659" s="4" t="s">
        <v>173</v>
      </c>
      <c r="D659" t="s">
        <v>361</v>
      </c>
      <c r="E659">
        <v>53763307</v>
      </c>
      <c r="F659" t="s">
        <v>621</v>
      </c>
      <c r="G659" t="s">
        <v>621</v>
      </c>
      <c r="H659" s="4" t="s">
        <v>148</v>
      </c>
      <c r="I659" t="s">
        <v>149</v>
      </c>
      <c r="J659" t="s">
        <v>693</v>
      </c>
      <c r="K659" t="s">
        <v>78</v>
      </c>
      <c r="L659" t="s">
        <v>57</v>
      </c>
      <c r="P659" t="s">
        <v>79</v>
      </c>
      <c r="W659">
        <v>48</v>
      </c>
      <c r="X659" t="s">
        <v>83</v>
      </c>
      <c r="Y659">
        <v>2</v>
      </c>
      <c r="Z659" t="s">
        <v>71</v>
      </c>
      <c r="AA659" t="s">
        <v>71</v>
      </c>
      <c r="AB659" t="s">
        <v>121</v>
      </c>
      <c r="AE659">
        <v>33</v>
      </c>
      <c r="AF659">
        <v>100</v>
      </c>
      <c r="AG659" t="s">
        <v>97</v>
      </c>
      <c r="AI659">
        <v>33000</v>
      </c>
      <c r="AJ659">
        <v>100000</v>
      </c>
      <c r="AK659" t="s">
        <v>61</v>
      </c>
      <c r="AL659">
        <v>50</v>
      </c>
      <c r="AM659" t="str">
        <f t="shared" si="54"/>
        <v>Significant</v>
      </c>
      <c r="AN659" t="str">
        <f t="shared" si="55"/>
        <v>Low</v>
      </c>
      <c r="AO659" t="str">
        <f t="shared" si="58"/>
        <v>Significant</v>
      </c>
      <c r="AP659" t="str">
        <f t="shared" si="58"/>
        <v>Low</v>
      </c>
      <c r="AQ659" t="s">
        <v>79</v>
      </c>
      <c r="BB659" t="s">
        <v>694</v>
      </c>
    </row>
    <row r="660" spans="1:54">
      <c r="A660" t="s">
        <v>692</v>
      </c>
      <c r="B660">
        <v>1972</v>
      </c>
      <c r="C660" s="4" t="s">
        <v>173</v>
      </c>
      <c r="D660" t="s">
        <v>361</v>
      </c>
      <c r="E660">
        <v>11100042</v>
      </c>
      <c r="F660" t="s">
        <v>598</v>
      </c>
      <c r="G660" t="s">
        <v>598</v>
      </c>
      <c r="H660" s="4" t="s">
        <v>148</v>
      </c>
      <c r="I660" t="s">
        <v>149</v>
      </c>
      <c r="J660" t="s">
        <v>693</v>
      </c>
      <c r="K660" t="s">
        <v>78</v>
      </c>
      <c r="L660" t="s">
        <v>57</v>
      </c>
      <c r="P660" t="s">
        <v>79</v>
      </c>
      <c r="W660">
        <v>48</v>
      </c>
      <c r="X660" t="s">
        <v>83</v>
      </c>
      <c r="Y660">
        <v>2</v>
      </c>
      <c r="Z660" t="s">
        <v>71</v>
      </c>
      <c r="AA660" t="s">
        <v>71</v>
      </c>
      <c r="AB660" t="s">
        <v>121</v>
      </c>
      <c r="AE660">
        <v>10</v>
      </c>
      <c r="AF660">
        <v>33</v>
      </c>
      <c r="AG660" t="s">
        <v>97</v>
      </c>
      <c r="AI660">
        <v>10000</v>
      </c>
      <c r="AJ660">
        <v>33000</v>
      </c>
      <c r="AK660" t="s">
        <v>61</v>
      </c>
      <c r="AL660">
        <v>50</v>
      </c>
      <c r="AM660" t="str">
        <f t="shared" si="54"/>
        <v>Significant</v>
      </c>
      <c r="AN660" t="str">
        <f t="shared" si="55"/>
        <v>Low</v>
      </c>
      <c r="AO660" t="str">
        <f t="shared" si="58"/>
        <v>Significant</v>
      </c>
      <c r="AP660" t="str">
        <f t="shared" si="58"/>
        <v>Low</v>
      </c>
      <c r="AQ660" t="s">
        <v>79</v>
      </c>
      <c r="BB660" t="s">
        <v>694</v>
      </c>
    </row>
    <row r="661" spans="1:54">
      <c r="A661" t="s">
        <v>692</v>
      </c>
      <c r="B661">
        <v>1972</v>
      </c>
      <c r="C661" t="s">
        <v>173</v>
      </c>
      <c r="D661" t="s">
        <v>361</v>
      </c>
      <c r="E661">
        <v>53763567</v>
      </c>
      <c r="F661" t="s">
        <v>622</v>
      </c>
      <c r="G661" t="s">
        <v>622</v>
      </c>
      <c r="H661" s="4" t="s">
        <v>148</v>
      </c>
      <c r="I661" t="s">
        <v>149</v>
      </c>
      <c r="J661" t="s">
        <v>693</v>
      </c>
      <c r="K661" t="s">
        <v>78</v>
      </c>
      <c r="L661" t="s">
        <v>57</v>
      </c>
      <c r="P661" t="s">
        <v>79</v>
      </c>
      <c r="W661">
        <v>48</v>
      </c>
      <c r="X661" t="s">
        <v>83</v>
      </c>
      <c r="Y661">
        <v>2</v>
      </c>
      <c r="Z661" t="s">
        <v>71</v>
      </c>
      <c r="AA661" t="s">
        <v>71</v>
      </c>
      <c r="AB661" t="s">
        <v>121</v>
      </c>
      <c r="AE661">
        <v>33</v>
      </c>
      <c r="AF661">
        <v>100</v>
      </c>
      <c r="AG661" t="s">
        <v>97</v>
      </c>
      <c r="AI661">
        <v>33000</v>
      </c>
      <c r="AJ661">
        <v>100000</v>
      </c>
      <c r="AK661" t="s">
        <v>61</v>
      </c>
      <c r="AL661">
        <v>50</v>
      </c>
      <c r="AM661" t="str">
        <f t="shared" si="54"/>
        <v>Significant</v>
      </c>
      <c r="AN661" t="str">
        <f t="shared" si="55"/>
        <v>Low</v>
      </c>
      <c r="AO661" t="str">
        <f t="shared" si="58"/>
        <v>Significant</v>
      </c>
      <c r="AP661" t="str">
        <f t="shared" si="58"/>
        <v>Low</v>
      </c>
      <c r="AQ661" t="s">
        <v>79</v>
      </c>
      <c r="BB661" t="s">
        <v>694</v>
      </c>
    </row>
    <row r="662" spans="1:54">
      <c r="A662" t="s">
        <v>692</v>
      </c>
      <c r="B662">
        <v>1972</v>
      </c>
      <c r="C662" s="4" t="s">
        <v>92</v>
      </c>
      <c r="D662" s="4" t="s">
        <v>93</v>
      </c>
      <c r="E662">
        <v>101279</v>
      </c>
      <c r="F662" t="s">
        <v>623</v>
      </c>
      <c r="G662" t="s">
        <v>624</v>
      </c>
      <c r="H662" s="4" t="s">
        <v>148</v>
      </c>
      <c r="I662" t="s">
        <v>149</v>
      </c>
      <c r="J662" t="s">
        <v>693</v>
      </c>
      <c r="K662" t="s">
        <v>78</v>
      </c>
      <c r="L662" t="s">
        <v>57</v>
      </c>
      <c r="P662" t="s">
        <v>79</v>
      </c>
      <c r="W662">
        <v>48</v>
      </c>
      <c r="X662" t="s">
        <v>83</v>
      </c>
      <c r="Y662">
        <v>2</v>
      </c>
      <c r="Z662" t="s">
        <v>71</v>
      </c>
      <c r="AA662" t="s">
        <v>71</v>
      </c>
      <c r="AB662" t="s">
        <v>121</v>
      </c>
      <c r="AD662">
        <v>100</v>
      </c>
      <c r="AG662" t="s">
        <v>97</v>
      </c>
      <c r="AH662">
        <v>100000</v>
      </c>
      <c r="AK662" t="s">
        <v>61</v>
      </c>
      <c r="AL662">
        <v>50</v>
      </c>
      <c r="AM662" t="str">
        <f t="shared" si="54"/>
        <v>Significant</v>
      </c>
      <c r="AN662" t="str">
        <f t="shared" si="55"/>
        <v>Low</v>
      </c>
      <c r="AO662" t="str">
        <f t="shared" si="58"/>
        <v>Significant</v>
      </c>
      <c r="AP662" t="str">
        <f t="shared" si="58"/>
        <v>Low</v>
      </c>
      <c r="AQ662" t="s">
        <v>79</v>
      </c>
      <c r="AR662" s="5" t="s">
        <v>122</v>
      </c>
      <c r="BB662" t="s">
        <v>694</v>
      </c>
    </row>
    <row r="663" spans="1:54">
      <c r="A663" t="s">
        <v>692</v>
      </c>
      <c r="B663">
        <v>1972</v>
      </c>
      <c r="C663" s="4" t="s">
        <v>92</v>
      </c>
      <c r="D663" t="s">
        <v>391</v>
      </c>
      <c r="E663">
        <v>1912249</v>
      </c>
      <c r="F663" t="s">
        <v>625</v>
      </c>
      <c r="G663" t="s">
        <v>626</v>
      </c>
      <c r="H663" s="4" t="s">
        <v>148</v>
      </c>
      <c r="I663" t="s">
        <v>149</v>
      </c>
      <c r="J663" t="s">
        <v>693</v>
      </c>
      <c r="K663" t="s">
        <v>78</v>
      </c>
      <c r="L663" t="s">
        <v>57</v>
      </c>
      <c r="P663" t="s">
        <v>79</v>
      </c>
      <c r="W663">
        <v>48</v>
      </c>
      <c r="X663" t="s">
        <v>83</v>
      </c>
      <c r="Y663">
        <v>2</v>
      </c>
      <c r="Z663" t="s">
        <v>71</v>
      </c>
      <c r="AA663" t="s">
        <v>71</v>
      </c>
      <c r="AB663" t="s">
        <v>121</v>
      </c>
      <c r="AD663">
        <v>100</v>
      </c>
      <c r="AG663" t="s">
        <v>97</v>
      </c>
      <c r="AH663" t="s">
        <v>605</v>
      </c>
      <c r="AK663" t="s">
        <v>61</v>
      </c>
      <c r="AL663">
        <v>50</v>
      </c>
      <c r="AM663" t="str">
        <f t="shared" si="54"/>
        <v>Significant</v>
      </c>
      <c r="AN663" t="str">
        <f t="shared" si="55"/>
        <v>Low</v>
      </c>
      <c r="AO663" t="str">
        <f t="shared" si="58"/>
        <v>Significant</v>
      </c>
      <c r="AP663" t="str">
        <f t="shared" si="58"/>
        <v>Low</v>
      </c>
      <c r="AQ663" t="s">
        <v>79</v>
      </c>
      <c r="BB663" t="s">
        <v>694</v>
      </c>
    </row>
    <row r="664" spans="1:54">
      <c r="A664" t="s">
        <v>692</v>
      </c>
      <c r="B664">
        <v>1972</v>
      </c>
      <c r="C664" t="s">
        <v>92</v>
      </c>
      <c r="D664" t="s">
        <v>391</v>
      </c>
      <c r="E664">
        <v>75990</v>
      </c>
      <c r="F664" t="s">
        <v>627</v>
      </c>
      <c r="G664" t="s">
        <v>628</v>
      </c>
      <c r="H664" s="4" t="s">
        <v>148</v>
      </c>
      <c r="I664" t="s">
        <v>149</v>
      </c>
      <c r="J664" t="s">
        <v>693</v>
      </c>
      <c r="K664" t="s">
        <v>78</v>
      </c>
      <c r="L664" t="s">
        <v>57</v>
      </c>
      <c r="P664" t="s">
        <v>79</v>
      </c>
      <c r="W664">
        <v>48</v>
      </c>
      <c r="X664" t="s">
        <v>83</v>
      </c>
      <c r="Y664">
        <v>2</v>
      </c>
      <c r="Z664" t="s">
        <v>71</v>
      </c>
      <c r="AA664" t="s">
        <v>71</v>
      </c>
      <c r="AB664" t="s">
        <v>121</v>
      </c>
      <c r="AD664">
        <v>100</v>
      </c>
      <c r="AG664" t="s">
        <v>97</v>
      </c>
      <c r="AH664" t="s">
        <v>605</v>
      </c>
      <c r="AK664" t="s">
        <v>61</v>
      </c>
      <c r="AL664">
        <v>50</v>
      </c>
      <c r="AM664" t="str">
        <f t="shared" si="54"/>
        <v>Significant</v>
      </c>
      <c r="AN664" t="str">
        <f t="shared" si="55"/>
        <v>Low</v>
      </c>
      <c r="AO664" t="str">
        <f t="shared" si="58"/>
        <v>Significant</v>
      </c>
      <c r="AP664" t="str">
        <f t="shared" si="58"/>
        <v>Low</v>
      </c>
      <c r="AQ664" t="s">
        <v>79</v>
      </c>
      <c r="BB664" t="s">
        <v>694</v>
      </c>
    </row>
    <row r="665" spans="1:54">
      <c r="A665" t="s">
        <v>692</v>
      </c>
      <c r="B665">
        <v>1972</v>
      </c>
      <c r="C665" t="s">
        <v>92</v>
      </c>
      <c r="D665" t="s">
        <v>391</v>
      </c>
      <c r="E665">
        <v>2764729</v>
      </c>
      <c r="F665" t="s">
        <v>631</v>
      </c>
      <c r="G665" t="s">
        <v>632</v>
      </c>
      <c r="H665" s="4" t="s">
        <v>148</v>
      </c>
      <c r="I665" t="s">
        <v>149</v>
      </c>
      <c r="J665" t="s">
        <v>693</v>
      </c>
      <c r="K665" t="s">
        <v>78</v>
      </c>
      <c r="L665" t="s">
        <v>57</v>
      </c>
      <c r="P665" t="s">
        <v>79</v>
      </c>
      <c r="W665">
        <v>48</v>
      </c>
      <c r="X665" t="s">
        <v>83</v>
      </c>
      <c r="Y665">
        <v>2</v>
      </c>
      <c r="Z665" t="s">
        <v>71</v>
      </c>
      <c r="AA665" t="s">
        <v>71</v>
      </c>
      <c r="AB665" t="s">
        <v>121</v>
      </c>
      <c r="AD665">
        <v>10</v>
      </c>
      <c r="AG665" t="s">
        <v>97</v>
      </c>
      <c r="AH665" t="s">
        <v>316</v>
      </c>
      <c r="AK665" t="s">
        <v>61</v>
      </c>
      <c r="AL665">
        <v>50</v>
      </c>
      <c r="AM665" t="str">
        <f t="shared" si="54"/>
        <v>Significant</v>
      </c>
      <c r="AN665" t="str">
        <f t="shared" si="55"/>
        <v>Low</v>
      </c>
      <c r="AO665" t="str">
        <f t="shared" si="58"/>
        <v>Significant</v>
      </c>
      <c r="AP665" t="str">
        <f t="shared" si="58"/>
        <v>Low</v>
      </c>
      <c r="AQ665" t="s">
        <v>79</v>
      </c>
      <c r="BB665" t="s">
        <v>694</v>
      </c>
    </row>
    <row r="666" spans="1:54">
      <c r="A666" t="s">
        <v>692</v>
      </c>
      <c r="B666">
        <v>1972</v>
      </c>
      <c r="C666" t="s">
        <v>92</v>
      </c>
      <c r="D666" t="s">
        <v>391</v>
      </c>
      <c r="E666">
        <v>4685147</v>
      </c>
      <c r="F666" t="s">
        <v>633</v>
      </c>
      <c r="G666" t="s">
        <v>634</v>
      </c>
      <c r="H666" s="4" t="s">
        <v>148</v>
      </c>
      <c r="I666" t="s">
        <v>149</v>
      </c>
      <c r="J666" t="s">
        <v>693</v>
      </c>
      <c r="K666" t="s">
        <v>78</v>
      </c>
      <c r="L666" t="s">
        <v>57</v>
      </c>
      <c r="P666" t="s">
        <v>79</v>
      </c>
      <c r="W666">
        <v>48</v>
      </c>
      <c r="X666" t="s">
        <v>83</v>
      </c>
      <c r="Y666">
        <v>2</v>
      </c>
      <c r="Z666" t="s">
        <v>71</v>
      </c>
      <c r="AA666" t="s">
        <v>71</v>
      </c>
      <c r="AB666" t="s">
        <v>121</v>
      </c>
      <c r="AD666">
        <v>10</v>
      </c>
      <c r="AG666" t="s">
        <v>97</v>
      </c>
      <c r="AH666" t="s">
        <v>316</v>
      </c>
      <c r="AK666" t="s">
        <v>61</v>
      </c>
      <c r="AL666">
        <v>50</v>
      </c>
      <c r="AM666" t="str">
        <f t="shared" si="54"/>
        <v>Significant</v>
      </c>
      <c r="AN666" t="str">
        <f t="shared" si="55"/>
        <v>Low</v>
      </c>
      <c r="AO666" t="str">
        <f t="shared" si="58"/>
        <v>Significant</v>
      </c>
      <c r="AP666" t="str">
        <f t="shared" si="58"/>
        <v>Low</v>
      </c>
      <c r="AQ666" t="s">
        <v>79</v>
      </c>
      <c r="BB666" t="s">
        <v>694</v>
      </c>
    </row>
    <row r="667" spans="1:54">
      <c r="A667" t="s">
        <v>692</v>
      </c>
      <c r="B667">
        <v>1972</v>
      </c>
      <c r="C667" s="4" t="s">
        <v>92</v>
      </c>
      <c r="D667" t="s">
        <v>391</v>
      </c>
      <c r="E667">
        <v>122349</v>
      </c>
      <c r="F667" t="s">
        <v>635</v>
      </c>
      <c r="G667" t="s">
        <v>636</v>
      </c>
      <c r="H667" s="4" t="s">
        <v>148</v>
      </c>
      <c r="I667" t="s">
        <v>149</v>
      </c>
      <c r="J667" t="s">
        <v>693</v>
      </c>
      <c r="K667" t="s">
        <v>78</v>
      </c>
      <c r="L667" t="s">
        <v>57</v>
      </c>
      <c r="P667" t="s">
        <v>79</v>
      </c>
      <c r="W667">
        <v>48</v>
      </c>
      <c r="X667" t="s">
        <v>83</v>
      </c>
      <c r="Y667">
        <v>2</v>
      </c>
      <c r="Z667" t="s">
        <v>71</v>
      </c>
      <c r="AA667" t="s">
        <v>71</v>
      </c>
      <c r="AB667" t="s">
        <v>121</v>
      </c>
      <c r="AD667">
        <v>100</v>
      </c>
      <c r="AG667" t="s">
        <v>97</v>
      </c>
      <c r="AH667" t="s">
        <v>605</v>
      </c>
      <c r="AK667" t="s">
        <v>61</v>
      </c>
      <c r="AL667">
        <v>50</v>
      </c>
      <c r="AM667" t="str">
        <f t="shared" si="54"/>
        <v>Significant</v>
      </c>
      <c r="AN667" t="str">
        <f t="shared" si="55"/>
        <v>Low</v>
      </c>
      <c r="AO667" t="str">
        <f t="shared" si="58"/>
        <v>Significant</v>
      </c>
      <c r="AP667" t="str">
        <f t="shared" si="58"/>
        <v>Low</v>
      </c>
      <c r="AQ667" t="s">
        <v>79</v>
      </c>
      <c r="BB667" t="s">
        <v>694</v>
      </c>
    </row>
    <row r="668" spans="1:54">
      <c r="A668" t="s">
        <v>692</v>
      </c>
      <c r="B668">
        <v>1972</v>
      </c>
      <c r="C668" t="s">
        <v>92</v>
      </c>
      <c r="D668" t="s">
        <v>391</v>
      </c>
      <c r="E668">
        <v>12427382</v>
      </c>
      <c r="F668" t="s">
        <v>637</v>
      </c>
      <c r="G668" t="s">
        <v>638</v>
      </c>
      <c r="H668" s="4" t="s">
        <v>148</v>
      </c>
      <c r="I668" t="s">
        <v>149</v>
      </c>
      <c r="J668" t="s">
        <v>693</v>
      </c>
      <c r="K668" t="s">
        <v>78</v>
      </c>
      <c r="L668" t="s">
        <v>57</v>
      </c>
      <c r="P668" t="s">
        <v>79</v>
      </c>
      <c r="W668">
        <v>48</v>
      </c>
      <c r="X668" t="s">
        <v>83</v>
      </c>
      <c r="Y668">
        <v>2</v>
      </c>
      <c r="Z668" t="s">
        <v>71</v>
      </c>
      <c r="AA668" t="s">
        <v>71</v>
      </c>
      <c r="AB668" t="s">
        <v>121</v>
      </c>
      <c r="AE668">
        <v>100</v>
      </c>
      <c r="AF668">
        <v>330</v>
      </c>
      <c r="AG668" t="s">
        <v>97</v>
      </c>
      <c r="AI668">
        <v>100000</v>
      </c>
      <c r="AJ668">
        <v>330000</v>
      </c>
      <c r="AK668" t="s">
        <v>61</v>
      </c>
      <c r="AL668">
        <v>50</v>
      </c>
      <c r="AM668" t="str">
        <f t="shared" si="54"/>
        <v>Significant</v>
      </c>
      <c r="AN668" t="str">
        <f t="shared" si="55"/>
        <v>Low</v>
      </c>
      <c r="AO668" t="str">
        <f t="shared" si="58"/>
        <v>Significant</v>
      </c>
      <c r="AP668" t="str">
        <f t="shared" si="58"/>
        <v>Low</v>
      </c>
      <c r="AQ668" t="s">
        <v>79</v>
      </c>
      <c r="BB668" t="s">
        <v>694</v>
      </c>
    </row>
    <row r="669" spans="1:54">
      <c r="A669" t="s">
        <v>692</v>
      </c>
      <c r="B669">
        <v>1972</v>
      </c>
      <c r="C669" t="s">
        <v>92</v>
      </c>
      <c r="D669" t="s">
        <v>204</v>
      </c>
      <c r="E669">
        <v>50293</v>
      </c>
      <c r="F669" t="s">
        <v>641</v>
      </c>
      <c r="G669" t="s">
        <v>642</v>
      </c>
      <c r="H669" s="4" t="s">
        <v>148</v>
      </c>
      <c r="I669" t="s">
        <v>149</v>
      </c>
      <c r="J669" t="s">
        <v>693</v>
      </c>
      <c r="K669" t="s">
        <v>78</v>
      </c>
      <c r="L669" t="s">
        <v>57</v>
      </c>
      <c r="P669" t="s">
        <v>79</v>
      </c>
      <c r="W669">
        <v>48</v>
      </c>
      <c r="X669" t="s">
        <v>83</v>
      </c>
      <c r="Y669">
        <v>2</v>
      </c>
      <c r="Z669" t="s">
        <v>71</v>
      </c>
      <c r="AA669" t="s">
        <v>71</v>
      </c>
      <c r="AB669" t="s">
        <v>121</v>
      </c>
      <c r="AD669">
        <v>10</v>
      </c>
      <c r="AG669" t="s">
        <v>97</v>
      </c>
      <c r="AH669" t="s">
        <v>316</v>
      </c>
      <c r="AK669" t="s">
        <v>61</v>
      </c>
      <c r="AL669">
        <v>50</v>
      </c>
      <c r="AM669" t="str">
        <f t="shared" si="54"/>
        <v>Significant</v>
      </c>
      <c r="AN669" t="str">
        <f t="shared" si="55"/>
        <v>Low</v>
      </c>
      <c r="AO669" t="str">
        <f t="shared" si="58"/>
        <v>Significant</v>
      </c>
      <c r="AP669" t="str">
        <f t="shared" si="58"/>
        <v>Low</v>
      </c>
      <c r="AQ669" t="s">
        <v>79</v>
      </c>
      <c r="BB669" t="s">
        <v>694</v>
      </c>
    </row>
    <row r="670" spans="1:54">
      <c r="A670" t="s">
        <v>692</v>
      </c>
      <c r="B670">
        <v>1972</v>
      </c>
      <c r="C670" t="s">
        <v>92</v>
      </c>
      <c r="D670" t="s">
        <v>204</v>
      </c>
      <c r="E670">
        <v>60571</v>
      </c>
      <c r="F670" t="s">
        <v>643</v>
      </c>
      <c r="G670" t="s">
        <v>644</v>
      </c>
      <c r="H670" s="4" t="s">
        <v>148</v>
      </c>
      <c r="I670" t="s">
        <v>149</v>
      </c>
      <c r="J670" t="s">
        <v>693</v>
      </c>
      <c r="K670" t="s">
        <v>78</v>
      </c>
      <c r="L670" t="s">
        <v>57</v>
      </c>
      <c r="P670" t="s">
        <v>79</v>
      </c>
      <c r="W670">
        <v>48</v>
      </c>
      <c r="X670" t="s">
        <v>83</v>
      </c>
      <c r="Y670">
        <v>2</v>
      </c>
      <c r="Z670" t="s">
        <v>71</v>
      </c>
      <c r="AA670" t="s">
        <v>71</v>
      </c>
      <c r="AB670" t="s">
        <v>121</v>
      </c>
      <c r="AD670">
        <v>10</v>
      </c>
      <c r="AG670" t="s">
        <v>97</v>
      </c>
      <c r="AH670" t="s">
        <v>316</v>
      </c>
      <c r="AK670" t="s">
        <v>61</v>
      </c>
      <c r="AL670">
        <v>50</v>
      </c>
      <c r="AM670" t="str">
        <f t="shared" si="54"/>
        <v>Significant</v>
      </c>
      <c r="AN670" t="str">
        <f t="shared" si="55"/>
        <v>Low</v>
      </c>
      <c r="AO670" t="str">
        <f t="shared" si="58"/>
        <v>Significant</v>
      </c>
      <c r="AP670" t="str">
        <f t="shared" si="58"/>
        <v>Low</v>
      </c>
      <c r="AQ670" t="s">
        <v>79</v>
      </c>
      <c r="BB670" t="s">
        <v>694</v>
      </c>
    </row>
    <row r="671" spans="1:54">
      <c r="A671" t="s">
        <v>692</v>
      </c>
      <c r="B671">
        <v>1972</v>
      </c>
      <c r="C671" t="s">
        <v>92</v>
      </c>
      <c r="D671" s="4" t="s">
        <v>204</v>
      </c>
      <c r="E671">
        <v>115297</v>
      </c>
      <c r="F671" t="s">
        <v>645</v>
      </c>
      <c r="G671" t="s">
        <v>646</v>
      </c>
      <c r="H671" s="4" t="s">
        <v>148</v>
      </c>
      <c r="I671" t="s">
        <v>149</v>
      </c>
      <c r="J671" t="s">
        <v>693</v>
      </c>
      <c r="K671" t="s">
        <v>78</v>
      </c>
      <c r="L671" t="s">
        <v>57</v>
      </c>
      <c r="P671" t="s">
        <v>79</v>
      </c>
      <c r="W671">
        <v>48</v>
      </c>
      <c r="X671" t="s">
        <v>83</v>
      </c>
      <c r="Y671">
        <v>2</v>
      </c>
      <c r="Z671" t="s">
        <v>71</v>
      </c>
      <c r="AA671" t="s">
        <v>71</v>
      </c>
      <c r="AB671" t="s">
        <v>121</v>
      </c>
      <c r="AD671">
        <v>10</v>
      </c>
      <c r="AG671" t="s">
        <v>97</v>
      </c>
      <c r="AH671" t="s">
        <v>316</v>
      </c>
      <c r="AK671" t="s">
        <v>61</v>
      </c>
      <c r="AL671">
        <v>50</v>
      </c>
      <c r="AM671" t="str">
        <f t="shared" si="54"/>
        <v>Significant</v>
      </c>
      <c r="AN671" t="str">
        <f t="shared" si="55"/>
        <v>Low</v>
      </c>
      <c r="AO671" t="str">
        <f t="shared" si="58"/>
        <v>Significant</v>
      </c>
      <c r="AP671" t="str">
        <f t="shared" si="58"/>
        <v>Low</v>
      </c>
      <c r="AQ671" t="s">
        <v>79</v>
      </c>
      <c r="BB671" t="s">
        <v>694</v>
      </c>
    </row>
    <row r="672" spans="1:54">
      <c r="A672" t="s">
        <v>692</v>
      </c>
      <c r="B672">
        <v>1972</v>
      </c>
      <c r="C672" t="s">
        <v>92</v>
      </c>
      <c r="D672" t="s">
        <v>204</v>
      </c>
      <c r="E672">
        <v>58899</v>
      </c>
      <c r="F672" t="s">
        <v>699</v>
      </c>
      <c r="G672" t="s">
        <v>700</v>
      </c>
      <c r="H672" s="4" t="s">
        <v>148</v>
      </c>
      <c r="I672" t="s">
        <v>149</v>
      </c>
      <c r="J672" t="s">
        <v>693</v>
      </c>
      <c r="K672" t="s">
        <v>78</v>
      </c>
      <c r="L672" t="s">
        <v>57</v>
      </c>
      <c r="P672" t="s">
        <v>79</v>
      </c>
      <c r="W672">
        <v>48</v>
      </c>
      <c r="X672" t="s">
        <v>83</v>
      </c>
      <c r="Y672">
        <v>2</v>
      </c>
      <c r="Z672" t="s">
        <v>71</v>
      </c>
      <c r="AA672" t="s">
        <v>71</v>
      </c>
      <c r="AB672" t="s">
        <v>121</v>
      </c>
      <c r="AD672">
        <v>10</v>
      </c>
      <c r="AG672" t="s">
        <v>97</v>
      </c>
      <c r="AH672">
        <v>10000</v>
      </c>
      <c r="AK672" t="s">
        <v>61</v>
      </c>
      <c r="AL672">
        <v>50</v>
      </c>
      <c r="AM672" t="str">
        <f t="shared" si="54"/>
        <v>Significant</v>
      </c>
      <c r="AN672" t="str">
        <f t="shared" si="55"/>
        <v>Low</v>
      </c>
      <c r="AO672" t="str">
        <f t="shared" si="58"/>
        <v>Significant</v>
      </c>
      <c r="AP672" t="str">
        <f t="shared" si="58"/>
        <v>Low</v>
      </c>
      <c r="AQ672" t="s">
        <v>79</v>
      </c>
      <c r="BB672" t="s">
        <v>694</v>
      </c>
    </row>
    <row r="673" spans="1:54">
      <c r="A673" t="s">
        <v>692</v>
      </c>
      <c r="B673">
        <v>1972</v>
      </c>
      <c r="C673" t="s">
        <v>92</v>
      </c>
      <c r="D673" t="s">
        <v>649</v>
      </c>
      <c r="E673">
        <v>86500</v>
      </c>
      <c r="F673" t="s">
        <v>650</v>
      </c>
      <c r="G673" t="s">
        <v>651</v>
      </c>
      <c r="H673" s="4" t="s">
        <v>148</v>
      </c>
      <c r="I673" t="s">
        <v>149</v>
      </c>
      <c r="J673" t="s">
        <v>693</v>
      </c>
      <c r="K673" t="s">
        <v>78</v>
      </c>
      <c r="L673" t="s">
        <v>57</v>
      </c>
      <c r="P673" t="s">
        <v>79</v>
      </c>
      <c r="W673">
        <v>48</v>
      </c>
      <c r="X673" t="s">
        <v>83</v>
      </c>
      <c r="Y673">
        <v>2</v>
      </c>
      <c r="Z673" t="s">
        <v>71</v>
      </c>
      <c r="AA673" t="s">
        <v>71</v>
      </c>
      <c r="AB673" t="s">
        <v>121</v>
      </c>
      <c r="AD673">
        <v>10</v>
      </c>
      <c r="AG673" t="s">
        <v>97</v>
      </c>
      <c r="AH673" t="s">
        <v>316</v>
      </c>
      <c r="AK673" t="s">
        <v>61</v>
      </c>
      <c r="AL673">
        <v>50</v>
      </c>
      <c r="AM673" t="str">
        <f t="shared" si="54"/>
        <v>Significant</v>
      </c>
      <c r="AN673" t="str">
        <f t="shared" si="55"/>
        <v>Low</v>
      </c>
      <c r="AO673" t="str">
        <f t="shared" si="58"/>
        <v>Significant</v>
      </c>
      <c r="AP673" t="str">
        <f t="shared" si="58"/>
        <v>Low</v>
      </c>
      <c r="AQ673" t="s">
        <v>79</v>
      </c>
      <c r="BB673" t="s">
        <v>694</v>
      </c>
    </row>
    <row r="674" spans="1:54">
      <c r="A674" t="s">
        <v>692</v>
      </c>
      <c r="B674">
        <v>1972</v>
      </c>
      <c r="C674" s="4" t="s">
        <v>92</v>
      </c>
      <c r="D674" t="s">
        <v>649</v>
      </c>
      <c r="E674">
        <v>121755</v>
      </c>
      <c r="F674" t="s">
        <v>657</v>
      </c>
      <c r="G674" t="s">
        <v>658</v>
      </c>
      <c r="H674" s="4" t="s">
        <v>148</v>
      </c>
      <c r="I674" t="s">
        <v>149</v>
      </c>
      <c r="J674" t="s">
        <v>693</v>
      </c>
      <c r="K674" t="s">
        <v>78</v>
      </c>
      <c r="L674" t="s">
        <v>57</v>
      </c>
      <c r="P674" t="s">
        <v>79</v>
      </c>
      <c r="W674">
        <v>48</v>
      </c>
      <c r="X674" t="s">
        <v>83</v>
      </c>
      <c r="Y674">
        <v>2</v>
      </c>
      <c r="Z674" t="s">
        <v>71</v>
      </c>
      <c r="AA674" t="s">
        <v>71</v>
      </c>
      <c r="AB674" t="s">
        <v>121</v>
      </c>
      <c r="AE674">
        <v>3.3</v>
      </c>
      <c r="AF674">
        <v>10</v>
      </c>
      <c r="AG674" t="s">
        <v>97</v>
      </c>
      <c r="AI674">
        <v>3300</v>
      </c>
      <c r="AJ674">
        <v>10000</v>
      </c>
      <c r="AK674" t="s">
        <v>61</v>
      </c>
      <c r="AL674">
        <v>50</v>
      </c>
      <c r="AM674" t="str">
        <f t="shared" si="54"/>
        <v>Significant</v>
      </c>
      <c r="AN674" t="str">
        <f t="shared" si="55"/>
        <v>Low</v>
      </c>
      <c r="AO674" t="str">
        <f t="shared" si="58"/>
        <v>Significant</v>
      </c>
      <c r="AP674" t="str">
        <f t="shared" si="58"/>
        <v>Low</v>
      </c>
      <c r="AQ674" t="s">
        <v>79</v>
      </c>
      <c r="BB674" t="s">
        <v>694</v>
      </c>
    </row>
    <row r="675" spans="1:54">
      <c r="A675" t="s">
        <v>692</v>
      </c>
      <c r="B675">
        <v>1972</v>
      </c>
      <c r="C675" t="s">
        <v>92</v>
      </c>
      <c r="D675" t="s">
        <v>649</v>
      </c>
      <c r="E675">
        <v>144412</v>
      </c>
      <c r="F675" t="s">
        <v>659</v>
      </c>
      <c r="G675" t="s">
        <v>660</v>
      </c>
      <c r="H675" s="4" t="s">
        <v>148</v>
      </c>
      <c r="I675" t="s">
        <v>149</v>
      </c>
      <c r="J675" t="s">
        <v>693</v>
      </c>
      <c r="K675" t="s">
        <v>78</v>
      </c>
      <c r="L675" t="s">
        <v>57</v>
      </c>
      <c r="P675" t="s">
        <v>79</v>
      </c>
      <c r="W675">
        <v>48</v>
      </c>
      <c r="X675" t="s">
        <v>83</v>
      </c>
      <c r="Y675">
        <v>2</v>
      </c>
      <c r="Z675" t="s">
        <v>71</v>
      </c>
      <c r="AA675" t="s">
        <v>71</v>
      </c>
      <c r="AB675" t="s">
        <v>121</v>
      </c>
      <c r="AD675">
        <v>10</v>
      </c>
      <c r="AG675" t="s">
        <v>97</v>
      </c>
      <c r="AH675" t="s">
        <v>316</v>
      </c>
      <c r="AK675" t="s">
        <v>61</v>
      </c>
      <c r="AL675">
        <v>50</v>
      </c>
      <c r="AM675" t="str">
        <f t="shared" si="54"/>
        <v>Significant</v>
      </c>
      <c r="AN675" t="str">
        <f t="shared" si="55"/>
        <v>Low</v>
      </c>
      <c r="AO675" t="str">
        <f t="shared" si="58"/>
        <v>Significant</v>
      </c>
      <c r="AP675" t="str">
        <f t="shared" si="58"/>
        <v>Low</v>
      </c>
      <c r="AQ675" t="s">
        <v>79</v>
      </c>
      <c r="BB675" t="s">
        <v>694</v>
      </c>
    </row>
    <row r="676" spans="1:54">
      <c r="A676" t="s">
        <v>692</v>
      </c>
      <c r="B676">
        <v>1972</v>
      </c>
      <c r="C676" t="s">
        <v>92</v>
      </c>
      <c r="D676" t="s">
        <v>649</v>
      </c>
      <c r="E676">
        <v>56382</v>
      </c>
      <c r="F676" t="s">
        <v>661</v>
      </c>
      <c r="G676" t="s">
        <v>662</v>
      </c>
      <c r="H676" s="4" t="s">
        <v>148</v>
      </c>
      <c r="I676" t="s">
        <v>149</v>
      </c>
      <c r="J676" t="s">
        <v>693</v>
      </c>
      <c r="K676" t="s">
        <v>78</v>
      </c>
      <c r="L676" t="s">
        <v>57</v>
      </c>
      <c r="P676" t="s">
        <v>79</v>
      </c>
      <c r="W676">
        <v>48</v>
      </c>
      <c r="X676" t="s">
        <v>83</v>
      </c>
      <c r="Y676">
        <v>2</v>
      </c>
      <c r="Z676" t="s">
        <v>71</v>
      </c>
      <c r="AA676" t="s">
        <v>71</v>
      </c>
      <c r="AB676" t="s">
        <v>121</v>
      </c>
      <c r="AE676">
        <v>3.3</v>
      </c>
      <c r="AF676">
        <v>10</v>
      </c>
      <c r="AG676" t="s">
        <v>97</v>
      </c>
      <c r="AI676">
        <v>3300</v>
      </c>
      <c r="AJ676">
        <v>10000</v>
      </c>
      <c r="AK676" t="s">
        <v>61</v>
      </c>
      <c r="AL676">
        <v>50</v>
      </c>
      <c r="AM676" t="str">
        <f t="shared" si="54"/>
        <v>Significant</v>
      </c>
      <c r="AN676" t="str">
        <f t="shared" si="55"/>
        <v>Low</v>
      </c>
      <c r="AO676" t="str">
        <f t="shared" si="58"/>
        <v>Significant</v>
      </c>
      <c r="AP676" t="str">
        <f t="shared" si="58"/>
        <v>Low</v>
      </c>
      <c r="AQ676" t="s">
        <v>79</v>
      </c>
      <c r="BB676" t="s">
        <v>694</v>
      </c>
    </row>
    <row r="677" spans="1:54">
      <c r="A677" t="s">
        <v>692</v>
      </c>
      <c r="B677">
        <v>1972</v>
      </c>
      <c r="C677" s="4" t="s">
        <v>663</v>
      </c>
      <c r="D677" s="4" t="s">
        <v>664</v>
      </c>
      <c r="E677">
        <v>12672296</v>
      </c>
      <c r="F677" t="s">
        <v>665</v>
      </c>
      <c r="G677" t="s">
        <v>666</v>
      </c>
      <c r="H677" s="4" t="s">
        <v>148</v>
      </c>
      <c r="I677" t="s">
        <v>149</v>
      </c>
      <c r="J677" t="s">
        <v>693</v>
      </c>
      <c r="K677" t="s">
        <v>78</v>
      </c>
      <c r="L677" t="s">
        <v>57</v>
      </c>
      <c r="P677" t="s">
        <v>79</v>
      </c>
      <c r="W677">
        <v>48</v>
      </c>
      <c r="X677" t="s">
        <v>83</v>
      </c>
      <c r="Y677">
        <v>2</v>
      </c>
      <c r="Z677" t="s">
        <v>71</v>
      </c>
      <c r="AA677" t="s">
        <v>71</v>
      </c>
      <c r="AB677" t="s">
        <v>121</v>
      </c>
      <c r="AD677">
        <v>10</v>
      </c>
      <c r="AG677" t="s">
        <v>97</v>
      </c>
      <c r="AH677" t="s">
        <v>316</v>
      </c>
      <c r="AK677" t="s">
        <v>61</v>
      </c>
      <c r="AL677">
        <v>50</v>
      </c>
      <c r="AM677" t="str">
        <f t="shared" si="54"/>
        <v>Significant</v>
      </c>
      <c r="AN677" t="str">
        <f t="shared" si="55"/>
        <v>Low</v>
      </c>
      <c r="AO677" t="str">
        <f t="shared" si="58"/>
        <v>Significant</v>
      </c>
      <c r="AP677" t="str">
        <f t="shared" si="58"/>
        <v>Low</v>
      </c>
      <c r="AQ677" t="s">
        <v>79</v>
      </c>
      <c r="BB677" t="s">
        <v>694</v>
      </c>
    </row>
    <row r="678" spans="1:54">
      <c r="A678" t="s">
        <v>692</v>
      </c>
      <c r="B678">
        <v>1972</v>
      </c>
      <c r="C678" s="4" t="s">
        <v>663</v>
      </c>
      <c r="D678" s="4" t="s">
        <v>664</v>
      </c>
      <c r="E678">
        <v>11097691</v>
      </c>
      <c r="F678" t="s">
        <v>667</v>
      </c>
      <c r="G678" t="s">
        <v>668</v>
      </c>
      <c r="H678" s="4" t="s">
        <v>148</v>
      </c>
      <c r="I678" t="s">
        <v>149</v>
      </c>
      <c r="J678" t="s">
        <v>693</v>
      </c>
      <c r="K678" t="s">
        <v>78</v>
      </c>
      <c r="L678" t="s">
        <v>57</v>
      </c>
      <c r="P678" t="s">
        <v>79</v>
      </c>
      <c r="W678">
        <v>48</v>
      </c>
      <c r="X678" t="s">
        <v>83</v>
      </c>
      <c r="Y678">
        <v>2</v>
      </c>
      <c r="Z678" t="s">
        <v>71</v>
      </c>
      <c r="AA678" t="s">
        <v>71</v>
      </c>
      <c r="AB678" t="s">
        <v>121</v>
      </c>
      <c r="AD678">
        <v>10</v>
      </c>
      <c r="AG678" t="s">
        <v>97</v>
      </c>
      <c r="AH678" t="s">
        <v>316</v>
      </c>
      <c r="AK678" t="s">
        <v>61</v>
      </c>
      <c r="AL678">
        <v>50</v>
      </c>
      <c r="AM678" t="str">
        <f t="shared" si="54"/>
        <v>Significant</v>
      </c>
      <c r="AN678" t="str">
        <f t="shared" si="55"/>
        <v>Low</v>
      </c>
      <c r="AO678" t="str">
        <f t="shared" si="58"/>
        <v>Significant</v>
      </c>
      <c r="AP678" t="str">
        <f t="shared" si="58"/>
        <v>Low</v>
      </c>
      <c r="AQ678" t="s">
        <v>79</v>
      </c>
      <c r="BB678" t="s">
        <v>694</v>
      </c>
    </row>
    <row r="679" spans="1:54">
      <c r="A679" t="s">
        <v>692</v>
      </c>
      <c r="B679">
        <v>1972</v>
      </c>
      <c r="C679" s="4" t="s">
        <v>663</v>
      </c>
      <c r="D679" s="4" t="s">
        <v>664</v>
      </c>
      <c r="E679">
        <v>11096825</v>
      </c>
      <c r="F679" t="s">
        <v>669</v>
      </c>
      <c r="G679" t="s">
        <v>670</v>
      </c>
      <c r="H679" s="4" t="s">
        <v>148</v>
      </c>
      <c r="I679" t="s">
        <v>149</v>
      </c>
      <c r="J679" t="s">
        <v>693</v>
      </c>
      <c r="K679" t="s">
        <v>78</v>
      </c>
      <c r="L679" t="s">
        <v>57</v>
      </c>
      <c r="P679" t="s">
        <v>79</v>
      </c>
      <c r="W679">
        <v>48</v>
      </c>
      <c r="X679" t="s">
        <v>83</v>
      </c>
      <c r="Y679">
        <v>2</v>
      </c>
      <c r="Z679" t="s">
        <v>71</v>
      </c>
      <c r="AA679" t="s">
        <v>71</v>
      </c>
      <c r="AB679" t="s">
        <v>121</v>
      </c>
      <c r="AD679">
        <v>10</v>
      </c>
      <c r="AG679" t="s">
        <v>97</v>
      </c>
      <c r="AH679" t="s">
        <v>316</v>
      </c>
      <c r="AK679" t="s">
        <v>61</v>
      </c>
      <c r="AL679">
        <v>50</v>
      </c>
      <c r="AM679" t="str">
        <f t="shared" si="54"/>
        <v>Significant</v>
      </c>
      <c r="AN679" t="str">
        <f t="shared" si="55"/>
        <v>Low</v>
      </c>
      <c r="AO679" t="str">
        <f t="shared" si="58"/>
        <v>Significant</v>
      </c>
      <c r="AP679" t="str">
        <f t="shared" si="58"/>
        <v>Low</v>
      </c>
      <c r="AQ679" t="s">
        <v>79</v>
      </c>
      <c r="BB679" t="s">
        <v>694</v>
      </c>
    </row>
    <row r="680" spans="1:54">
      <c r="A680" t="s">
        <v>692</v>
      </c>
      <c r="B680">
        <v>1972</v>
      </c>
      <c r="C680" s="4" t="s">
        <v>663</v>
      </c>
      <c r="D680" s="4" t="s">
        <v>664</v>
      </c>
      <c r="E680">
        <v>55600345</v>
      </c>
      <c r="F680" t="s">
        <v>672</v>
      </c>
      <c r="G680" t="s">
        <v>672</v>
      </c>
      <c r="H680" s="4" t="s">
        <v>148</v>
      </c>
      <c r="I680" t="s">
        <v>149</v>
      </c>
      <c r="J680" t="s">
        <v>693</v>
      </c>
      <c r="K680" t="s">
        <v>78</v>
      </c>
      <c r="L680" t="s">
        <v>57</v>
      </c>
      <c r="P680" t="s">
        <v>79</v>
      </c>
      <c r="W680">
        <v>48</v>
      </c>
      <c r="X680" t="s">
        <v>83</v>
      </c>
      <c r="Y680">
        <v>2</v>
      </c>
      <c r="Z680" t="s">
        <v>71</v>
      </c>
      <c r="AA680" t="s">
        <v>71</v>
      </c>
      <c r="AB680" t="s">
        <v>121</v>
      </c>
      <c r="AD680">
        <v>3</v>
      </c>
      <c r="AG680" t="s">
        <v>97</v>
      </c>
      <c r="AH680">
        <v>3000</v>
      </c>
      <c r="AK680" t="s">
        <v>61</v>
      </c>
      <c r="AL680">
        <v>50</v>
      </c>
      <c r="AM680" t="str">
        <f t="shared" si="54"/>
        <v>Significant</v>
      </c>
      <c r="AN680" t="str">
        <f t="shared" si="55"/>
        <v>Low</v>
      </c>
      <c r="AO680" t="str">
        <f t="shared" si="58"/>
        <v>Significant</v>
      </c>
      <c r="AP680" t="str">
        <f t="shared" si="58"/>
        <v>Low</v>
      </c>
      <c r="AQ680" t="s">
        <v>79</v>
      </c>
      <c r="BB680" t="s">
        <v>694</v>
      </c>
    </row>
    <row r="681" spans="1:54" ht="17.100000000000001" customHeight="1">
      <c r="A681" t="s">
        <v>692</v>
      </c>
      <c r="B681">
        <v>1972</v>
      </c>
      <c r="C681" s="4" t="s">
        <v>663</v>
      </c>
      <c r="D681" s="4" t="s">
        <v>664</v>
      </c>
      <c r="E681">
        <v>11096994</v>
      </c>
      <c r="F681" t="s">
        <v>673</v>
      </c>
      <c r="G681" t="s">
        <v>673</v>
      </c>
      <c r="H681" s="4" t="s">
        <v>148</v>
      </c>
      <c r="I681" t="s">
        <v>149</v>
      </c>
      <c r="J681" t="s">
        <v>693</v>
      </c>
      <c r="K681" t="s">
        <v>78</v>
      </c>
      <c r="L681" t="s">
        <v>57</v>
      </c>
      <c r="P681" t="s">
        <v>79</v>
      </c>
      <c r="W681">
        <v>48</v>
      </c>
      <c r="X681" t="s">
        <v>83</v>
      </c>
      <c r="Y681">
        <v>2</v>
      </c>
      <c r="Z681" t="s">
        <v>71</v>
      </c>
      <c r="AA681" t="s">
        <v>71</v>
      </c>
      <c r="AB681" t="s">
        <v>121</v>
      </c>
      <c r="AD681">
        <v>10</v>
      </c>
      <c r="AG681" t="s">
        <v>97</v>
      </c>
      <c r="AH681" t="s">
        <v>316</v>
      </c>
      <c r="AK681" t="s">
        <v>61</v>
      </c>
      <c r="AL681">
        <v>50</v>
      </c>
      <c r="AM681" t="str">
        <f t="shared" si="54"/>
        <v>Significant</v>
      </c>
      <c r="AN681" t="str">
        <f t="shared" si="55"/>
        <v>Low</v>
      </c>
      <c r="AO681" t="str">
        <f t="shared" si="58"/>
        <v>Significant</v>
      </c>
      <c r="AP681" t="str">
        <f t="shared" si="58"/>
        <v>Low</v>
      </c>
      <c r="AQ681" t="s">
        <v>79</v>
      </c>
      <c r="BB681" t="s">
        <v>694</v>
      </c>
    </row>
    <row r="682" spans="1:54">
      <c r="A682" t="s">
        <v>692</v>
      </c>
      <c r="B682">
        <v>1972</v>
      </c>
      <c r="C682" s="16" t="s">
        <v>483</v>
      </c>
      <c r="D682" s="16" t="s">
        <v>674</v>
      </c>
      <c r="E682">
        <v>107186</v>
      </c>
      <c r="F682" t="s">
        <v>676</v>
      </c>
      <c r="G682" t="s">
        <v>676</v>
      </c>
      <c r="H682" s="4" t="s">
        <v>148</v>
      </c>
      <c r="I682" t="s">
        <v>149</v>
      </c>
      <c r="J682" t="s">
        <v>693</v>
      </c>
      <c r="K682" t="s">
        <v>78</v>
      </c>
      <c r="L682" t="s">
        <v>57</v>
      </c>
      <c r="P682" t="s">
        <v>79</v>
      </c>
      <c r="W682">
        <v>48</v>
      </c>
      <c r="X682" t="s">
        <v>83</v>
      </c>
      <c r="Y682">
        <v>2</v>
      </c>
      <c r="Z682" t="s">
        <v>71</v>
      </c>
      <c r="AA682" t="s">
        <v>71</v>
      </c>
      <c r="AB682" t="s">
        <v>121</v>
      </c>
      <c r="AD682">
        <v>100</v>
      </c>
      <c r="AG682" t="s">
        <v>97</v>
      </c>
      <c r="AH682" t="s">
        <v>605</v>
      </c>
      <c r="AK682" t="s">
        <v>61</v>
      </c>
      <c r="AL682">
        <v>50</v>
      </c>
      <c r="AM682" t="str">
        <f t="shared" si="54"/>
        <v>Significant</v>
      </c>
      <c r="AN682" t="str">
        <f t="shared" si="55"/>
        <v>Low</v>
      </c>
      <c r="AO682" t="str">
        <f t="shared" si="58"/>
        <v>Significant</v>
      </c>
      <c r="AP682" t="str">
        <f t="shared" si="58"/>
        <v>Low</v>
      </c>
      <c r="AQ682" t="s">
        <v>79</v>
      </c>
      <c r="BB682" t="s">
        <v>694</v>
      </c>
    </row>
    <row r="683" spans="1:54">
      <c r="A683" t="s">
        <v>692</v>
      </c>
      <c r="B683">
        <v>1972</v>
      </c>
      <c r="C683" s="4" t="s">
        <v>483</v>
      </c>
      <c r="D683" s="4" t="s">
        <v>484</v>
      </c>
      <c r="E683">
        <v>65431290</v>
      </c>
      <c r="F683" t="s">
        <v>679</v>
      </c>
      <c r="G683" t="s">
        <v>679</v>
      </c>
      <c r="H683" s="4" t="s">
        <v>148</v>
      </c>
      <c r="I683" t="s">
        <v>149</v>
      </c>
      <c r="J683" t="s">
        <v>693</v>
      </c>
      <c r="K683" t="s">
        <v>78</v>
      </c>
      <c r="L683" t="s">
        <v>57</v>
      </c>
      <c r="P683" t="s">
        <v>79</v>
      </c>
      <c r="W683">
        <v>48</v>
      </c>
      <c r="X683" t="s">
        <v>83</v>
      </c>
      <c r="Y683">
        <v>2</v>
      </c>
      <c r="Z683" t="s">
        <v>71</v>
      </c>
      <c r="AA683" t="s">
        <v>71</v>
      </c>
      <c r="AB683" t="s">
        <v>121</v>
      </c>
      <c r="AE683">
        <v>33</v>
      </c>
      <c r="AF683">
        <v>100</v>
      </c>
      <c r="AG683" t="s">
        <v>97</v>
      </c>
      <c r="AI683">
        <v>33000</v>
      </c>
      <c r="AJ683">
        <v>100000</v>
      </c>
      <c r="AK683" t="s">
        <v>61</v>
      </c>
      <c r="AL683">
        <v>50</v>
      </c>
      <c r="AM683" t="str">
        <f t="shared" si="54"/>
        <v>Significant</v>
      </c>
      <c r="AN683" t="str">
        <f t="shared" si="55"/>
        <v>Low</v>
      </c>
      <c r="AO683" t="str">
        <f t="shared" si="58"/>
        <v>Significant</v>
      </c>
      <c r="AP683" t="str">
        <f t="shared" si="58"/>
        <v>Low</v>
      </c>
      <c r="AQ683" t="s">
        <v>79</v>
      </c>
      <c r="BB683" t="s">
        <v>694</v>
      </c>
    </row>
    <row r="684" spans="1:54">
      <c r="A684" t="s">
        <v>692</v>
      </c>
      <c r="B684">
        <v>1972</v>
      </c>
      <c r="C684" s="4" t="s">
        <v>483</v>
      </c>
      <c r="D684" s="4" t="s">
        <v>484</v>
      </c>
      <c r="E684">
        <v>142789</v>
      </c>
      <c r="F684" t="s">
        <v>680</v>
      </c>
      <c r="G684" t="s">
        <v>681</v>
      </c>
      <c r="H684" s="4" t="s">
        <v>148</v>
      </c>
      <c r="I684" t="s">
        <v>149</v>
      </c>
      <c r="J684" t="s">
        <v>693</v>
      </c>
      <c r="K684" t="s">
        <v>78</v>
      </c>
      <c r="L684" t="s">
        <v>57</v>
      </c>
      <c r="P684" t="s">
        <v>79</v>
      </c>
      <c r="W684">
        <v>48</v>
      </c>
      <c r="X684" t="s">
        <v>83</v>
      </c>
      <c r="Y684">
        <v>2</v>
      </c>
      <c r="Z684" t="s">
        <v>71</v>
      </c>
      <c r="AA684" t="s">
        <v>71</v>
      </c>
      <c r="AB684" t="s">
        <v>121</v>
      </c>
      <c r="AD684">
        <v>100</v>
      </c>
      <c r="AG684" t="s">
        <v>97</v>
      </c>
      <c r="AH684" t="s">
        <v>605</v>
      </c>
      <c r="AK684" t="s">
        <v>61</v>
      </c>
      <c r="AL684">
        <v>50</v>
      </c>
      <c r="AM684" t="str">
        <f t="shared" si="54"/>
        <v>Significant</v>
      </c>
      <c r="AN684" t="str">
        <f t="shared" si="55"/>
        <v>Low</v>
      </c>
      <c r="AO684" t="str">
        <f t="shared" si="58"/>
        <v>Significant</v>
      </c>
      <c r="AP684" t="str">
        <f t="shared" si="58"/>
        <v>Low</v>
      </c>
      <c r="AQ684" t="s">
        <v>79</v>
      </c>
      <c r="BB684" t="s">
        <v>694</v>
      </c>
    </row>
    <row r="685" spans="1:54">
      <c r="A685" t="s">
        <v>692</v>
      </c>
      <c r="B685">
        <v>1972</v>
      </c>
      <c r="C685" s="4" t="s">
        <v>483</v>
      </c>
      <c r="D685" s="4" t="s">
        <v>484</v>
      </c>
      <c r="E685">
        <v>9016459</v>
      </c>
      <c r="F685" t="s">
        <v>682</v>
      </c>
      <c r="G685" t="s">
        <v>683</v>
      </c>
      <c r="H685" s="4" t="s">
        <v>148</v>
      </c>
      <c r="I685" t="s">
        <v>149</v>
      </c>
      <c r="J685" t="s">
        <v>693</v>
      </c>
      <c r="K685" t="s">
        <v>78</v>
      </c>
      <c r="L685" t="s">
        <v>57</v>
      </c>
      <c r="P685" t="s">
        <v>79</v>
      </c>
      <c r="W685">
        <v>48</v>
      </c>
      <c r="X685" t="s">
        <v>83</v>
      </c>
      <c r="Y685">
        <v>2</v>
      </c>
      <c r="Z685" t="s">
        <v>71</v>
      </c>
      <c r="AA685" t="s">
        <v>71</v>
      </c>
      <c r="AB685" t="s">
        <v>121</v>
      </c>
      <c r="AE685">
        <v>33</v>
      </c>
      <c r="AF685">
        <v>100</v>
      </c>
      <c r="AG685" t="s">
        <v>97</v>
      </c>
      <c r="AI685">
        <v>33000</v>
      </c>
      <c r="AJ685">
        <v>100000</v>
      </c>
      <c r="AK685" t="s">
        <v>61</v>
      </c>
      <c r="AL685">
        <v>50</v>
      </c>
      <c r="AM685" t="str">
        <f t="shared" si="54"/>
        <v>Significant</v>
      </c>
      <c r="AN685" t="str">
        <f t="shared" si="55"/>
        <v>Low</v>
      </c>
      <c r="AO685" t="str">
        <f t="shared" si="58"/>
        <v>Significant</v>
      </c>
      <c r="AP685" t="str">
        <f t="shared" si="58"/>
        <v>Low</v>
      </c>
      <c r="AQ685" t="s">
        <v>79</v>
      </c>
      <c r="BB685" t="s">
        <v>694</v>
      </c>
    </row>
    <row r="686" spans="1:54">
      <c r="A686" t="s">
        <v>692</v>
      </c>
      <c r="B686">
        <v>1972</v>
      </c>
      <c r="C686" s="4" t="s">
        <v>483</v>
      </c>
      <c r="D686" s="4" t="s">
        <v>484</v>
      </c>
      <c r="E686">
        <v>9036195</v>
      </c>
      <c r="F686" t="s">
        <v>684</v>
      </c>
      <c r="G686" t="s">
        <v>685</v>
      </c>
      <c r="H686" s="4" t="s">
        <v>148</v>
      </c>
      <c r="I686" t="s">
        <v>149</v>
      </c>
      <c r="J686" t="s">
        <v>693</v>
      </c>
      <c r="K686" t="s">
        <v>78</v>
      </c>
      <c r="L686" t="s">
        <v>57</v>
      </c>
      <c r="P686" t="s">
        <v>79</v>
      </c>
      <c r="W686">
        <v>48</v>
      </c>
      <c r="X686" t="s">
        <v>83</v>
      </c>
      <c r="Y686">
        <v>2</v>
      </c>
      <c r="Z686" t="s">
        <v>71</v>
      </c>
      <c r="AA686" t="s">
        <v>71</v>
      </c>
      <c r="AB686" t="s">
        <v>121</v>
      </c>
      <c r="AE686">
        <v>10</v>
      </c>
      <c r="AF686">
        <v>33</v>
      </c>
      <c r="AG686" t="s">
        <v>97</v>
      </c>
      <c r="AI686">
        <v>10000</v>
      </c>
      <c r="AJ686">
        <v>33000</v>
      </c>
      <c r="AK686" t="s">
        <v>61</v>
      </c>
      <c r="AL686">
        <v>50</v>
      </c>
      <c r="AM686" t="str">
        <f t="shared" si="54"/>
        <v>Significant</v>
      </c>
      <c r="AN686" t="str">
        <f t="shared" si="55"/>
        <v>Low</v>
      </c>
      <c r="AO686" t="str">
        <f t="shared" si="58"/>
        <v>Significant</v>
      </c>
      <c r="AP686" t="str">
        <f t="shared" si="58"/>
        <v>Low</v>
      </c>
      <c r="AQ686" t="s">
        <v>79</v>
      </c>
      <c r="BB686" t="s">
        <v>694</v>
      </c>
    </row>
    <row r="687" spans="1:54" ht="141.75">
      <c r="A687" t="s">
        <v>701</v>
      </c>
      <c r="B687" t="str">
        <f t="shared" ref="B687:B693" si="59">RIGHT(A687,5)</f>
        <v xml:space="preserve"> 2004</v>
      </c>
      <c r="C687" t="s">
        <v>173</v>
      </c>
      <c r="D687" t="s">
        <v>173</v>
      </c>
      <c r="F687" s="4" t="s">
        <v>702</v>
      </c>
      <c r="G687" s="4" t="s">
        <v>702</v>
      </c>
      <c r="H687" t="s">
        <v>75</v>
      </c>
      <c r="I687" s="4" t="s">
        <v>76</v>
      </c>
      <c r="J687" s="4" t="s">
        <v>77</v>
      </c>
      <c r="K687" s="4" t="s">
        <v>460</v>
      </c>
      <c r="L687" t="s">
        <v>57</v>
      </c>
      <c r="M687" s="4" t="s">
        <v>703</v>
      </c>
      <c r="N687" s="4" t="s">
        <v>704</v>
      </c>
      <c r="O687" s="4" t="s">
        <v>705</v>
      </c>
      <c r="P687" t="s">
        <v>79</v>
      </c>
      <c r="Q687" t="s">
        <v>176</v>
      </c>
      <c r="R687">
        <v>0.3</v>
      </c>
      <c r="S687" t="s">
        <v>233</v>
      </c>
      <c r="T687">
        <v>0.3</v>
      </c>
      <c r="U687" t="s">
        <v>233</v>
      </c>
      <c r="V687" t="s">
        <v>706</v>
      </c>
      <c r="W687" t="s">
        <v>707</v>
      </c>
      <c r="X687" t="s">
        <v>83</v>
      </c>
      <c r="Y687" t="s">
        <v>706</v>
      </c>
      <c r="Z687" t="s">
        <v>71</v>
      </c>
      <c r="AA687" t="s">
        <v>71</v>
      </c>
      <c r="AB687" t="s">
        <v>90</v>
      </c>
      <c r="AD687">
        <f>R687</f>
        <v>0.3</v>
      </c>
      <c r="AG687" t="s">
        <v>233</v>
      </c>
      <c r="AH687">
        <f>T687</f>
        <v>0.3</v>
      </c>
      <c r="AK687" t="s">
        <v>233</v>
      </c>
      <c r="AL687">
        <v>50</v>
      </c>
      <c r="AM687" t="str">
        <f t="shared" ref="AM687:AM693" si="60">IF(ISBLANK(AL687),"",IF(AL687&gt;=75,"Severe",IF(AL687&gt;=25,"Significant",IF(AL687&gt;=1,"Some", IF(AL687=0,"None")))))</f>
        <v>Significant</v>
      </c>
      <c r="AN687" t="str">
        <f t="shared" ref="AN687:AN693" si="61">IF(ISBLANK(AL687),"",IF(AL687&gt;=75,"None",IF(AL687&gt;=25,"Low",IF(AL687&gt;=1,"Medium", IF(AL687=0,"High")))))</f>
        <v>Low</v>
      </c>
      <c r="AQ687" t="s">
        <v>79</v>
      </c>
      <c r="AR687" s="6" t="s">
        <v>708</v>
      </c>
      <c r="AX687" t="s">
        <v>69</v>
      </c>
      <c r="AY687" t="s">
        <v>69</v>
      </c>
    </row>
    <row r="688" spans="1:54">
      <c r="A688" t="s">
        <v>701</v>
      </c>
      <c r="B688" t="str">
        <f t="shared" si="59"/>
        <v xml:space="preserve"> 2004</v>
      </c>
      <c r="C688" t="s">
        <v>173</v>
      </c>
      <c r="D688" t="s">
        <v>173</v>
      </c>
      <c r="F688" s="4" t="s">
        <v>702</v>
      </c>
      <c r="G688" s="4" t="s">
        <v>702</v>
      </c>
      <c r="H688" t="s">
        <v>75</v>
      </c>
      <c r="I688" s="4" t="s">
        <v>76</v>
      </c>
      <c r="J688" s="4" t="s">
        <v>77</v>
      </c>
      <c r="K688" s="4" t="s">
        <v>460</v>
      </c>
      <c r="L688" t="s">
        <v>57</v>
      </c>
      <c r="M688" s="4" t="s">
        <v>703</v>
      </c>
      <c r="N688" s="4" t="s">
        <v>704</v>
      </c>
      <c r="O688" s="4" t="s">
        <v>705</v>
      </c>
      <c r="P688" t="s">
        <v>79</v>
      </c>
      <c r="Q688" t="s">
        <v>176</v>
      </c>
      <c r="R688">
        <v>1.8</v>
      </c>
      <c r="S688" t="s">
        <v>233</v>
      </c>
      <c r="T688">
        <v>1.8</v>
      </c>
      <c r="U688" t="s">
        <v>233</v>
      </c>
      <c r="V688" t="s">
        <v>706</v>
      </c>
      <c r="W688" t="s">
        <v>707</v>
      </c>
      <c r="X688" t="s">
        <v>83</v>
      </c>
      <c r="Y688" t="s">
        <v>706</v>
      </c>
      <c r="Z688" t="s">
        <v>71</v>
      </c>
      <c r="AA688" t="s">
        <v>71</v>
      </c>
      <c r="AB688" t="s">
        <v>90</v>
      </c>
      <c r="AD688">
        <f>R688</f>
        <v>1.8</v>
      </c>
      <c r="AG688" t="s">
        <v>233</v>
      </c>
      <c r="AH688">
        <f>T688</f>
        <v>1.8</v>
      </c>
      <c r="AK688" t="s">
        <v>233</v>
      </c>
      <c r="AL688">
        <v>50</v>
      </c>
      <c r="AM688" t="str">
        <f t="shared" si="60"/>
        <v>Significant</v>
      </c>
      <c r="AN688" t="str">
        <f t="shared" si="61"/>
        <v>Low</v>
      </c>
      <c r="AQ688" t="s">
        <v>79</v>
      </c>
      <c r="AX688" t="s">
        <v>69</v>
      </c>
      <c r="AY688" t="s">
        <v>69</v>
      </c>
    </row>
    <row r="689" spans="1:94">
      <c r="A689" t="s">
        <v>701</v>
      </c>
      <c r="B689" t="str">
        <f t="shared" si="59"/>
        <v xml:space="preserve"> 2004</v>
      </c>
      <c r="C689" t="s">
        <v>173</v>
      </c>
      <c r="D689" t="s">
        <v>173</v>
      </c>
      <c r="F689" s="4" t="s">
        <v>702</v>
      </c>
      <c r="G689" s="4" t="s">
        <v>702</v>
      </c>
      <c r="H689" t="s">
        <v>75</v>
      </c>
      <c r="I689" s="4" t="s">
        <v>76</v>
      </c>
      <c r="J689" s="4" t="s">
        <v>77</v>
      </c>
      <c r="K689" s="4" t="s">
        <v>460</v>
      </c>
      <c r="L689" t="s">
        <v>57</v>
      </c>
      <c r="M689" s="4" t="s">
        <v>703</v>
      </c>
      <c r="N689" s="4" t="s">
        <v>704</v>
      </c>
      <c r="O689" s="4" t="s">
        <v>705</v>
      </c>
      <c r="P689" t="s">
        <v>79</v>
      </c>
      <c r="Q689" t="s">
        <v>176</v>
      </c>
      <c r="R689">
        <v>7.9</v>
      </c>
      <c r="S689" t="s">
        <v>233</v>
      </c>
      <c r="T689">
        <v>7.9</v>
      </c>
      <c r="U689" t="s">
        <v>233</v>
      </c>
      <c r="V689">
        <v>2.89</v>
      </c>
      <c r="W689">
        <v>69.430000000000007</v>
      </c>
      <c r="X689" t="s">
        <v>83</v>
      </c>
      <c r="Y689">
        <v>2.89</v>
      </c>
      <c r="Z689" t="s">
        <v>71</v>
      </c>
      <c r="AA689" t="s">
        <v>71</v>
      </c>
      <c r="AB689" t="s">
        <v>90</v>
      </c>
      <c r="AD689">
        <f>R689</f>
        <v>7.9</v>
      </c>
      <c r="AG689" t="s">
        <v>233</v>
      </c>
      <c r="AH689">
        <f>T689</f>
        <v>7.9</v>
      </c>
      <c r="AK689" t="s">
        <v>233</v>
      </c>
      <c r="AL689">
        <v>50</v>
      </c>
      <c r="AM689" t="str">
        <f t="shared" si="60"/>
        <v>Significant</v>
      </c>
      <c r="AN689" t="str">
        <f t="shared" si="61"/>
        <v>Low</v>
      </c>
      <c r="AQ689" t="s">
        <v>79</v>
      </c>
      <c r="AX689" t="s">
        <v>69</v>
      </c>
      <c r="AY689" t="s">
        <v>69</v>
      </c>
    </row>
    <row r="690" spans="1:94">
      <c r="A690" t="s">
        <v>701</v>
      </c>
      <c r="B690" t="str">
        <f t="shared" si="59"/>
        <v xml:space="preserve"> 2004</v>
      </c>
      <c r="C690" t="s">
        <v>173</v>
      </c>
      <c r="D690" t="s">
        <v>173</v>
      </c>
      <c r="F690" s="4" t="s">
        <v>702</v>
      </c>
      <c r="G690" s="4" t="s">
        <v>702</v>
      </c>
      <c r="H690" t="s">
        <v>75</v>
      </c>
      <c r="I690" s="4" t="s">
        <v>76</v>
      </c>
      <c r="J690" s="4" t="s">
        <v>77</v>
      </c>
      <c r="K690" s="4" t="s">
        <v>460</v>
      </c>
      <c r="L690" t="s">
        <v>57</v>
      </c>
      <c r="M690" s="4" t="s">
        <v>703</v>
      </c>
      <c r="N690" s="4" t="s">
        <v>704</v>
      </c>
      <c r="O690" s="4" t="s">
        <v>705</v>
      </c>
      <c r="P690" t="s">
        <v>79</v>
      </c>
      <c r="Q690" t="s">
        <v>176</v>
      </c>
      <c r="R690">
        <v>20</v>
      </c>
      <c r="S690" t="s">
        <v>233</v>
      </c>
      <c r="T690">
        <v>20</v>
      </c>
      <c r="U690" t="s">
        <v>233</v>
      </c>
      <c r="V690">
        <v>0.96</v>
      </c>
      <c r="W690">
        <v>23.2</v>
      </c>
      <c r="X690" t="s">
        <v>83</v>
      </c>
      <c r="Y690">
        <v>0.96</v>
      </c>
      <c r="Z690" t="s">
        <v>71</v>
      </c>
      <c r="AA690" t="s">
        <v>71</v>
      </c>
      <c r="AB690" t="s">
        <v>90</v>
      </c>
      <c r="AD690">
        <f>R690</f>
        <v>20</v>
      </c>
      <c r="AG690" t="s">
        <v>233</v>
      </c>
      <c r="AH690">
        <f>T690</f>
        <v>20</v>
      </c>
      <c r="AK690" t="s">
        <v>233</v>
      </c>
      <c r="AL690">
        <v>50</v>
      </c>
      <c r="AM690" t="str">
        <f t="shared" si="60"/>
        <v>Significant</v>
      </c>
      <c r="AN690" t="str">
        <f t="shared" si="61"/>
        <v>Low</v>
      </c>
      <c r="AQ690" t="s">
        <v>79</v>
      </c>
      <c r="AX690" t="s">
        <v>69</v>
      </c>
      <c r="AY690" t="s">
        <v>69</v>
      </c>
    </row>
    <row r="691" spans="1:94" s="18" customFormat="1">
      <c r="A691" t="s">
        <v>701</v>
      </c>
      <c r="B691" t="str">
        <f t="shared" si="59"/>
        <v xml:space="preserve"> 2004</v>
      </c>
      <c r="C691" t="s">
        <v>173</v>
      </c>
      <c r="D691" t="s">
        <v>173</v>
      </c>
      <c r="E691"/>
      <c r="F691" s="4" t="s">
        <v>702</v>
      </c>
      <c r="G691" s="4" t="s">
        <v>702</v>
      </c>
      <c r="H691" t="s">
        <v>75</v>
      </c>
      <c r="I691" s="4" t="s">
        <v>76</v>
      </c>
      <c r="J691" s="4" t="s">
        <v>77</v>
      </c>
      <c r="K691" s="4" t="s">
        <v>460</v>
      </c>
      <c r="L691" t="s">
        <v>57</v>
      </c>
      <c r="M691" s="4" t="s">
        <v>703</v>
      </c>
      <c r="N691" s="4" t="s">
        <v>704</v>
      </c>
      <c r="O691" s="4" t="s">
        <v>705</v>
      </c>
      <c r="P691" t="s">
        <v>79</v>
      </c>
      <c r="Q691" t="s">
        <v>176</v>
      </c>
      <c r="R691">
        <v>32</v>
      </c>
      <c r="S691" t="s">
        <v>233</v>
      </c>
      <c r="T691">
        <v>32</v>
      </c>
      <c r="U691" t="s">
        <v>233</v>
      </c>
      <c r="V691">
        <v>0.41799999999999998</v>
      </c>
      <c r="W691">
        <v>10.039999999999999</v>
      </c>
      <c r="X691" t="s">
        <v>83</v>
      </c>
      <c r="Y691">
        <v>0.41799999999999998</v>
      </c>
      <c r="Z691" t="s">
        <v>71</v>
      </c>
      <c r="AA691" t="s">
        <v>71</v>
      </c>
      <c r="AB691" t="s">
        <v>90</v>
      </c>
      <c r="AC691"/>
      <c r="AD691">
        <f>R691</f>
        <v>32</v>
      </c>
      <c r="AE691"/>
      <c r="AF691"/>
      <c r="AG691" t="s">
        <v>233</v>
      </c>
      <c r="AH691">
        <f>T691</f>
        <v>32</v>
      </c>
      <c r="AI691"/>
      <c r="AJ691"/>
      <c r="AK691" t="s">
        <v>233</v>
      </c>
      <c r="AL691">
        <v>50</v>
      </c>
      <c r="AM691" t="str">
        <f t="shared" si="60"/>
        <v>Significant</v>
      </c>
      <c r="AN691" t="str">
        <f t="shared" si="61"/>
        <v>Low</v>
      </c>
      <c r="AO691"/>
      <c r="AP691"/>
      <c r="AQ691" t="s">
        <v>79</v>
      </c>
      <c r="AR691" s="5"/>
      <c r="AS691"/>
      <c r="AT691"/>
      <c r="AU691"/>
      <c r="AV691"/>
      <c r="AW691"/>
      <c r="AX691" t="s">
        <v>69</v>
      </c>
      <c r="AY691" t="s">
        <v>69</v>
      </c>
      <c r="AZ691"/>
      <c r="BA691"/>
      <c r="BB691"/>
      <c r="BC691"/>
      <c r="BD691"/>
      <c r="BE691"/>
      <c r="BF691"/>
      <c r="BG691"/>
      <c r="BH691"/>
      <c r="BI691"/>
      <c r="BJ691"/>
      <c r="BK691"/>
      <c r="BL691"/>
      <c r="BM691"/>
      <c r="BN691"/>
      <c r="BO691"/>
      <c r="BP691"/>
      <c r="BQ691"/>
      <c r="BR691"/>
      <c r="BS691"/>
      <c r="BT691"/>
      <c r="BU691"/>
      <c r="BV691"/>
      <c r="BW691"/>
      <c r="BX691"/>
      <c r="BY691"/>
      <c r="BZ691"/>
      <c r="CA691"/>
      <c r="CB691"/>
      <c r="CC691"/>
      <c r="CD691"/>
      <c r="CE691"/>
      <c r="CF691"/>
      <c r="CG691"/>
      <c r="CH691"/>
      <c r="CI691"/>
      <c r="CJ691"/>
      <c r="CK691"/>
      <c r="CL691"/>
      <c r="CM691"/>
      <c r="CN691"/>
      <c r="CO691"/>
      <c r="CP691"/>
    </row>
    <row r="692" spans="1:94" s="18" customFormat="1">
      <c r="A692" t="s">
        <v>701</v>
      </c>
      <c r="B692" t="str">
        <f t="shared" si="59"/>
        <v xml:space="preserve"> 2004</v>
      </c>
      <c r="C692" t="s">
        <v>173</v>
      </c>
      <c r="D692" t="s">
        <v>173</v>
      </c>
      <c r="E692"/>
      <c r="F692" s="4" t="s">
        <v>702</v>
      </c>
      <c r="G692" s="4" t="s">
        <v>702</v>
      </c>
      <c r="H692" t="s">
        <v>75</v>
      </c>
      <c r="I692" s="4" t="s">
        <v>76</v>
      </c>
      <c r="J692" s="4" t="s">
        <v>77</v>
      </c>
      <c r="K692" s="4" t="s">
        <v>460</v>
      </c>
      <c r="L692" t="s">
        <v>57</v>
      </c>
      <c r="M692" s="4" t="s">
        <v>703</v>
      </c>
      <c r="N692" s="4" t="s">
        <v>704</v>
      </c>
      <c r="O692" s="4" t="s">
        <v>705</v>
      </c>
      <c r="P692" t="s">
        <v>79</v>
      </c>
      <c r="Q692" t="s">
        <v>176</v>
      </c>
      <c r="R692" s="4" t="s">
        <v>709</v>
      </c>
      <c r="S692" t="s">
        <v>233</v>
      </c>
      <c r="T692"/>
      <c r="U692" t="s">
        <v>233</v>
      </c>
      <c r="V692">
        <v>10</v>
      </c>
      <c r="W692">
        <v>10</v>
      </c>
      <c r="X692" t="s">
        <v>62</v>
      </c>
      <c r="Y692">
        <v>10</v>
      </c>
      <c r="Z692" t="s">
        <v>71</v>
      </c>
      <c r="AA692" t="s">
        <v>71</v>
      </c>
      <c r="AB692" t="s">
        <v>121</v>
      </c>
      <c r="AC692"/>
      <c r="AD692">
        <v>2.99</v>
      </c>
      <c r="AE692">
        <v>1.02</v>
      </c>
      <c r="AF692">
        <v>5.58</v>
      </c>
      <c r="AG692" t="s">
        <v>233</v>
      </c>
      <c r="AH692">
        <v>2.99</v>
      </c>
      <c r="AI692">
        <v>1.02</v>
      </c>
      <c r="AJ692">
        <v>5.58</v>
      </c>
      <c r="AK692" t="s">
        <v>233</v>
      </c>
      <c r="AL692">
        <v>50</v>
      </c>
      <c r="AM692" t="str">
        <f t="shared" si="60"/>
        <v>Significant</v>
      </c>
      <c r="AN692" t="str">
        <f t="shared" si="61"/>
        <v>Low</v>
      </c>
      <c r="AO692" t="str">
        <f>AM689</f>
        <v>Significant</v>
      </c>
      <c r="AP692" t="str">
        <f>AN689</f>
        <v>Low</v>
      </c>
      <c r="AQ692" t="s">
        <v>79</v>
      </c>
      <c r="AR692" s="5"/>
      <c r="AS692"/>
      <c r="AT692"/>
      <c r="AU692"/>
      <c r="AV692"/>
      <c r="AW692"/>
      <c r="AX692" t="s">
        <v>69</v>
      </c>
      <c r="AY692" t="s">
        <v>69</v>
      </c>
      <c r="AZ692"/>
      <c r="BA692"/>
      <c r="BB692"/>
      <c r="BC692"/>
      <c r="BD692"/>
      <c r="BE692"/>
      <c r="BF692"/>
      <c r="BG692"/>
      <c r="BH692"/>
      <c r="BI692"/>
      <c r="BJ692"/>
      <c r="BK692"/>
      <c r="BL692"/>
      <c r="BM692"/>
      <c r="BN692"/>
      <c r="BO692"/>
      <c r="BP692"/>
      <c r="BQ692"/>
      <c r="BR692"/>
      <c r="BS692"/>
      <c r="BT692"/>
      <c r="BU692"/>
      <c r="BV692"/>
      <c r="BW692"/>
      <c r="BX692"/>
      <c r="BY692"/>
      <c r="BZ692"/>
      <c r="CA692"/>
      <c r="CB692"/>
      <c r="CC692"/>
      <c r="CD692"/>
      <c r="CE692"/>
      <c r="CF692"/>
      <c r="CG692"/>
      <c r="CH692"/>
      <c r="CI692"/>
      <c r="CJ692"/>
      <c r="CK692"/>
      <c r="CL692"/>
      <c r="CM692"/>
      <c r="CN692"/>
      <c r="CO692"/>
      <c r="CP692"/>
    </row>
    <row r="693" spans="1:94">
      <c r="A693" t="s">
        <v>701</v>
      </c>
      <c r="B693" t="str">
        <f t="shared" si="59"/>
        <v xml:space="preserve"> 2004</v>
      </c>
      <c r="C693" t="s">
        <v>173</v>
      </c>
      <c r="D693" t="s">
        <v>173</v>
      </c>
      <c r="F693" s="4" t="s">
        <v>702</v>
      </c>
      <c r="G693" s="4" t="s">
        <v>702</v>
      </c>
      <c r="H693" t="s">
        <v>75</v>
      </c>
      <c r="I693" s="4" t="s">
        <v>76</v>
      </c>
      <c r="J693" s="4" t="s">
        <v>77</v>
      </c>
      <c r="K693" s="4" t="s">
        <v>460</v>
      </c>
      <c r="L693" t="s">
        <v>57</v>
      </c>
      <c r="M693" s="4" t="s">
        <v>703</v>
      </c>
      <c r="N693" s="4" t="s">
        <v>704</v>
      </c>
      <c r="O693" s="4" t="s">
        <v>705</v>
      </c>
      <c r="P693" t="s">
        <v>79</v>
      </c>
      <c r="Q693" t="s">
        <v>176</v>
      </c>
      <c r="R693" s="4" t="s">
        <v>709</v>
      </c>
      <c r="S693" t="s">
        <v>233</v>
      </c>
      <c r="U693" t="s">
        <v>233</v>
      </c>
      <c r="V693">
        <v>4</v>
      </c>
      <c r="W693">
        <v>96</v>
      </c>
      <c r="X693" t="s">
        <v>83</v>
      </c>
      <c r="Y693">
        <v>4</v>
      </c>
      <c r="Z693" t="s">
        <v>71</v>
      </c>
      <c r="AA693" t="s">
        <v>71</v>
      </c>
      <c r="AB693" t="s">
        <v>121</v>
      </c>
      <c r="AD693">
        <v>3.25</v>
      </c>
      <c r="AE693">
        <v>1.25</v>
      </c>
      <c r="AF693">
        <v>5.75</v>
      </c>
      <c r="AG693" t="s">
        <v>233</v>
      </c>
      <c r="AH693">
        <v>3.25</v>
      </c>
      <c r="AI693">
        <v>1.25</v>
      </c>
      <c r="AJ693">
        <v>5.75</v>
      </c>
      <c r="AK693" t="s">
        <v>233</v>
      </c>
      <c r="AL693">
        <v>50</v>
      </c>
      <c r="AM693" t="str">
        <f t="shared" si="60"/>
        <v>Significant</v>
      </c>
      <c r="AN693" t="str">
        <f t="shared" si="61"/>
        <v>Low</v>
      </c>
      <c r="AQ693" t="s">
        <v>79</v>
      </c>
      <c r="AX693" t="s">
        <v>69</v>
      </c>
      <c r="AY693" t="s">
        <v>69</v>
      </c>
    </row>
    <row r="694" spans="1:94" ht="110.25">
      <c r="A694" t="s">
        <v>710</v>
      </c>
      <c r="B694">
        <v>1994</v>
      </c>
      <c r="C694" s="4" t="s">
        <v>49</v>
      </c>
      <c r="D694" s="4" t="s">
        <v>50</v>
      </c>
      <c r="E694">
        <v>3251238</v>
      </c>
      <c r="F694" t="s">
        <v>51</v>
      </c>
      <c r="G694" t="s">
        <v>219</v>
      </c>
      <c r="H694" t="s">
        <v>75</v>
      </c>
      <c r="I694" t="s">
        <v>76</v>
      </c>
      <c r="J694" t="s">
        <v>167</v>
      </c>
      <c r="K694" t="s">
        <v>95</v>
      </c>
      <c r="L694" t="s">
        <v>57</v>
      </c>
      <c r="M694" t="s">
        <v>711</v>
      </c>
      <c r="O694" t="s">
        <v>712</v>
      </c>
      <c r="P694" t="s">
        <v>79</v>
      </c>
      <c r="Q694">
        <v>15</v>
      </c>
      <c r="R694" t="s">
        <v>713</v>
      </c>
      <c r="S694" t="s">
        <v>61</v>
      </c>
      <c r="T694" t="s">
        <v>713</v>
      </c>
      <c r="U694" t="s">
        <v>61</v>
      </c>
      <c r="V694">
        <v>30</v>
      </c>
      <c r="W694">
        <v>30</v>
      </c>
      <c r="X694" t="s">
        <v>62</v>
      </c>
      <c r="Y694">
        <v>30</v>
      </c>
      <c r="Z694" t="s">
        <v>84</v>
      </c>
      <c r="AA694" t="s">
        <v>278</v>
      </c>
      <c r="AB694" t="s">
        <v>225</v>
      </c>
      <c r="AD694">
        <v>10</v>
      </c>
      <c r="AG694" t="s">
        <v>61</v>
      </c>
      <c r="AH694">
        <v>10</v>
      </c>
      <c r="AK694" t="s">
        <v>61</v>
      </c>
      <c r="AM694" t="s">
        <v>65</v>
      </c>
      <c r="AN694" t="s">
        <v>66</v>
      </c>
      <c r="AQ694" t="s">
        <v>79</v>
      </c>
      <c r="AR694" s="6" t="s">
        <v>714</v>
      </c>
      <c r="AX694" t="s">
        <v>69</v>
      </c>
      <c r="AY694" t="s">
        <v>69</v>
      </c>
      <c r="BB694" t="s">
        <v>715</v>
      </c>
    </row>
    <row r="695" spans="1:94">
      <c r="A695" t="s">
        <v>710</v>
      </c>
      <c r="B695">
        <v>1994</v>
      </c>
      <c r="C695" s="4" t="s">
        <v>49</v>
      </c>
      <c r="D695" s="4" t="s">
        <v>50</v>
      </c>
      <c r="E695">
        <v>3251238</v>
      </c>
      <c r="F695" t="s">
        <v>51</v>
      </c>
      <c r="G695" t="s">
        <v>219</v>
      </c>
      <c r="H695" t="s">
        <v>75</v>
      </c>
      <c r="I695" t="s">
        <v>76</v>
      </c>
      <c r="J695" t="s">
        <v>167</v>
      </c>
      <c r="K695" t="s">
        <v>95</v>
      </c>
      <c r="L695" t="s">
        <v>57</v>
      </c>
      <c r="M695" t="s">
        <v>711</v>
      </c>
      <c r="O695" t="s">
        <v>712</v>
      </c>
      <c r="P695" t="s">
        <v>79</v>
      </c>
      <c r="Q695">
        <v>15</v>
      </c>
      <c r="R695" t="s">
        <v>713</v>
      </c>
      <c r="S695" t="s">
        <v>61</v>
      </c>
      <c r="T695" t="s">
        <v>713</v>
      </c>
      <c r="U695" t="s">
        <v>61</v>
      </c>
      <c r="V695">
        <v>30</v>
      </c>
      <c r="W695">
        <v>30</v>
      </c>
      <c r="X695" t="s">
        <v>62</v>
      </c>
      <c r="Y695">
        <v>30</v>
      </c>
      <c r="Z695" t="s">
        <v>84</v>
      </c>
      <c r="AA695" t="s">
        <v>278</v>
      </c>
      <c r="AG695" t="s">
        <v>61</v>
      </c>
      <c r="AK695" t="s">
        <v>61</v>
      </c>
      <c r="AM695" t="s">
        <v>65</v>
      </c>
      <c r="AN695" t="s">
        <v>66</v>
      </c>
      <c r="AQ695" t="s">
        <v>79</v>
      </c>
      <c r="AX695" t="s">
        <v>69</v>
      </c>
      <c r="AY695" t="s">
        <v>69</v>
      </c>
      <c r="BB695" t="s">
        <v>715</v>
      </c>
    </row>
    <row r="696" spans="1:94">
      <c r="A696" t="s">
        <v>710</v>
      </c>
      <c r="B696">
        <v>1994</v>
      </c>
      <c r="C696" s="4" t="s">
        <v>49</v>
      </c>
      <c r="D696" s="4" t="s">
        <v>50</v>
      </c>
      <c r="E696">
        <v>3251238</v>
      </c>
      <c r="F696" t="s">
        <v>51</v>
      </c>
      <c r="G696" t="s">
        <v>219</v>
      </c>
      <c r="H696" t="s">
        <v>75</v>
      </c>
      <c r="I696" t="s">
        <v>76</v>
      </c>
      <c r="J696" t="s">
        <v>167</v>
      </c>
      <c r="K696" t="s">
        <v>95</v>
      </c>
      <c r="L696" t="s">
        <v>57</v>
      </c>
      <c r="M696" t="s">
        <v>711</v>
      </c>
      <c r="O696" t="s">
        <v>712</v>
      </c>
      <c r="P696" t="s">
        <v>79</v>
      </c>
      <c r="Q696">
        <v>15</v>
      </c>
      <c r="R696" t="s">
        <v>713</v>
      </c>
      <c r="S696" t="s">
        <v>61</v>
      </c>
      <c r="T696" t="s">
        <v>713</v>
      </c>
      <c r="U696" t="s">
        <v>61</v>
      </c>
      <c r="V696">
        <v>30</v>
      </c>
      <c r="W696">
        <v>30</v>
      </c>
      <c r="X696" t="s">
        <v>62</v>
      </c>
      <c r="Y696">
        <v>30</v>
      </c>
      <c r="Z696" t="s">
        <v>71</v>
      </c>
      <c r="AA696" t="s">
        <v>71</v>
      </c>
      <c r="AE696">
        <v>10</v>
      </c>
      <c r="AF696">
        <v>80</v>
      </c>
      <c r="AG696" t="s">
        <v>61</v>
      </c>
      <c r="AI696">
        <v>10</v>
      </c>
      <c r="AJ696">
        <v>80</v>
      </c>
      <c r="AK696" t="s">
        <v>61</v>
      </c>
      <c r="AM696" t="s">
        <v>324</v>
      </c>
      <c r="AN696" t="s">
        <v>66</v>
      </c>
      <c r="AO696" t="s">
        <v>325</v>
      </c>
      <c r="AP696" t="s">
        <v>66</v>
      </c>
      <c r="AQ696" t="s">
        <v>79</v>
      </c>
      <c r="AX696" t="s">
        <v>69</v>
      </c>
      <c r="AY696" t="s">
        <v>69</v>
      </c>
      <c r="BB696" t="s">
        <v>715</v>
      </c>
    </row>
    <row r="697" spans="1:94">
      <c r="A697" t="s">
        <v>710</v>
      </c>
      <c r="B697">
        <v>1994</v>
      </c>
      <c r="C697" s="4" t="s">
        <v>155</v>
      </c>
      <c r="D697" t="s">
        <v>156</v>
      </c>
      <c r="E697">
        <v>688733</v>
      </c>
      <c r="F697" t="s">
        <v>157</v>
      </c>
      <c r="G697" t="s">
        <v>158</v>
      </c>
      <c r="H697" t="s">
        <v>75</v>
      </c>
      <c r="I697" t="s">
        <v>76</v>
      </c>
      <c r="J697" t="s">
        <v>167</v>
      </c>
      <c r="K697" t="s">
        <v>95</v>
      </c>
      <c r="L697" t="s">
        <v>57</v>
      </c>
      <c r="M697" t="s">
        <v>711</v>
      </c>
      <c r="O697" t="s">
        <v>712</v>
      </c>
      <c r="P697" t="s">
        <v>79</v>
      </c>
      <c r="Q697">
        <v>15</v>
      </c>
      <c r="R697" t="s">
        <v>716</v>
      </c>
      <c r="S697" t="s">
        <v>61</v>
      </c>
      <c r="T697" t="s">
        <v>716</v>
      </c>
      <c r="U697" t="s">
        <v>61</v>
      </c>
      <c r="V697">
        <v>30</v>
      </c>
      <c r="W697">
        <v>30</v>
      </c>
      <c r="X697" t="s">
        <v>62</v>
      </c>
      <c r="Y697">
        <v>30</v>
      </c>
      <c r="Z697" t="s">
        <v>84</v>
      </c>
      <c r="AA697" t="s">
        <v>278</v>
      </c>
      <c r="AG697" t="s">
        <v>61</v>
      </c>
      <c r="AK697" t="s">
        <v>61</v>
      </c>
      <c r="AM697" t="s">
        <v>65</v>
      </c>
      <c r="AN697" t="s">
        <v>66</v>
      </c>
      <c r="AQ697" t="s">
        <v>79</v>
      </c>
      <c r="AX697" t="s">
        <v>69</v>
      </c>
      <c r="AY697" t="s">
        <v>69</v>
      </c>
      <c r="BB697" t="s">
        <v>715</v>
      </c>
    </row>
    <row r="698" spans="1:94">
      <c r="A698" t="s">
        <v>710</v>
      </c>
      <c r="B698">
        <v>1994</v>
      </c>
      <c r="C698" s="4" t="s">
        <v>155</v>
      </c>
      <c r="D698" t="s">
        <v>156</v>
      </c>
      <c r="E698">
        <v>688733</v>
      </c>
      <c r="F698" t="s">
        <v>157</v>
      </c>
      <c r="G698" t="s">
        <v>158</v>
      </c>
      <c r="H698" t="s">
        <v>75</v>
      </c>
      <c r="I698" t="s">
        <v>76</v>
      </c>
      <c r="J698" t="s">
        <v>167</v>
      </c>
      <c r="K698" t="s">
        <v>95</v>
      </c>
      <c r="L698" t="s">
        <v>57</v>
      </c>
      <c r="M698" t="s">
        <v>711</v>
      </c>
      <c r="O698" t="s">
        <v>712</v>
      </c>
      <c r="P698" t="s">
        <v>79</v>
      </c>
      <c r="Q698">
        <v>15</v>
      </c>
      <c r="R698" t="s">
        <v>717</v>
      </c>
      <c r="S698" t="s">
        <v>140</v>
      </c>
      <c r="T698" t="s">
        <v>718</v>
      </c>
      <c r="U698" t="s">
        <v>61</v>
      </c>
      <c r="V698">
        <v>30</v>
      </c>
      <c r="W698">
        <v>30</v>
      </c>
      <c r="X698" t="s">
        <v>62</v>
      </c>
      <c r="Y698">
        <v>30</v>
      </c>
      <c r="Z698" t="s">
        <v>84</v>
      </c>
      <c r="AA698" t="s">
        <v>278</v>
      </c>
      <c r="AG698" t="s">
        <v>61</v>
      </c>
      <c r="AK698" t="s">
        <v>61</v>
      </c>
      <c r="AM698" t="s">
        <v>65</v>
      </c>
      <c r="AN698" t="s">
        <v>66</v>
      </c>
      <c r="AQ698" t="s">
        <v>79</v>
      </c>
      <c r="AX698" t="s">
        <v>69</v>
      </c>
      <c r="AY698" t="s">
        <v>69</v>
      </c>
      <c r="BB698" t="s">
        <v>715</v>
      </c>
    </row>
    <row r="699" spans="1:94">
      <c r="A699" t="s">
        <v>710</v>
      </c>
      <c r="B699">
        <v>1994</v>
      </c>
      <c r="C699" s="4" t="s">
        <v>155</v>
      </c>
      <c r="D699" t="s">
        <v>156</v>
      </c>
      <c r="E699">
        <v>688733</v>
      </c>
      <c r="F699" t="s">
        <v>157</v>
      </c>
      <c r="G699" t="s">
        <v>158</v>
      </c>
      <c r="H699" t="s">
        <v>75</v>
      </c>
      <c r="I699" t="s">
        <v>76</v>
      </c>
      <c r="J699" t="s">
        <v>167</v>
      </c>
      <c r="K699" t="s">
        <v>95</v>
      </c>
      <c r="L699" t="s">
        <v>57</v>
      </c>
      <c r="M699" t="s">
        <v>711</v>
      </c>
      <c r="O699" t="s">
        <v>712</v>
      </c>
      <c r="P699" t="s">
        <v>79</v>
      </c>
      <c r="Q699">
        <v>15</v>
      </c>
      <c r="R699" t="s">
        <v>717</v>
      </c>
      <c r="S699" t="s">
        <v>140</v>
      </c>
      <c r="T699" t="s">
        <v>718</v>
      </c>
      <c r="U699" t="s">
        <v>61</v>
      </c>
      <c r="V699">
        <v>30</v>
      </c>
      <c r="W699">
        <v>30</v>
      </c>
      <c r="X699" t="s">
        <v>62</v>
      </c>
      <c r="Y699">
        <v>30</v>
      </c>
      <c r="Z699" t="s">
        <v>63</v>
      </c>
      <c r="AA699" t="s">
        <v>373</v>
      </c>
      <c r="AG699" t="s">
        <v>61</v>
      </c>
      <c r="AK699" t="s">
        <v>61</v>
      </c>
      <c r="AM699" t="s">
        <v>65</v>
      </c>
      <c r="AN699" t="s">
        <v>66</v>
      </c>
      <c r="AQ699" t="s">
        <v>79</v>
      </c>
      <c r="AX699" t="s">
        <v>69</v>
      </c>
      <c r="AY699" t="s">
        <v>69</v>
      </c>
      <c r="BB699" t="s">
        <v>715</v>
      </c>
    </row>
    <row r="700" spans="1:94">
      <c r="A700" t="s">
        <v>710</v>
      </c>
      <c r="B700">
        <v>1994</v>
      </c>
      <c r="C700" s="4" t="s">
        <v>155</v>
      </c>
      <c r="D700" t="s">
        <v>156</v>
      </c>
      <c r="E700">
        <v>688733</v>
      </c>
      <c r="F700" t="s">
        <v>157</v>
      </c>
      <c r="G700" t="s">
        <v>158</v>
      </c>
      <c r="H700" t="s">
        <v>75</v>
      </c>
      <c r="I700" t="s">
        <v>76</v>
      </c>
      <c r="J700" t="s">
        <v>167</v>
      </c>
      <c r="K700" t="s">
        <v>95</v>
      </c>
      <c r="L700" t="s">
        <v>57</v>
      </c>
      <c r="M700" t="s">
        <v>711</v>
      </c>
      <c r="O700" t="s">
        <v>712</v>
      </c>
      <c r="P700" t="s">
        <v>79</v>
      </c>
      <c r="Q700">
        <v>15</v>
      </c>
      <c r="R700" t="s">
        <v>716</v>
      </c>
      <c r="S700" t="s">
        <v>61</v>
      </c>
      <c r="T700" t="s">
        <v>716</v>
      </c>
      <c r="U700" t="s">
        <v>61</v>
      </c>
      <c r="V700">
        <v>30</v>
      </c>
      <c r="W700">
        <v>30</v>
      </c>
      <c r="X700" t="s">
        <v>62</v>
      </c>
      <c r="Y700">
        <v>30</v>
      </c>
      <c r="Z700" t="s">
        <v>71</v>
      </c>
      <c r="AA700" t="s">
        <v>71</v>
      </c>
      <c r="AB700" t="s">
        <v>121</v>
      </c>
      <c r="AD700" t="s">
        <v>719</v>
      </c>
      <c r="AG700" t="s">
        <v>61</v>
      </c>
      <c r="AH700" t="s">
        <v>719</v>
      </c>
      <c r="AK700" t="s">
        <v>61</v>
      </c>
      <c r="AL700">
        <v>50</v>
      </c>
      <c r="AM700" t="str">
        <f>IF(ISBLANK(AL700),"",IF(AL700&gt;=75,"Severe",IF(AL700&gt;=25,"Significant",IF(AL700&gt;=1,"Some", IF(AL700=0,"None")))))</f>
        <v>Significant</v>
      </c>
      <c r="AN700" t="str">
        <f>IF(ISBLANK(AL700),"",IF(AL700&gt;=75,"None",IF(AL700&gt;=25,"Low",IF(AL700&gt;=1,"Medium", IF(AL700=0,"High")))))</f>
        <v>Low</v>
      </c>
      <c r="AO700" t="str">
        <f>AM700</f>
        <v>Significant</v>
      </c>
      <c r="AP700" t="str">
        <f>AN700</f>
        <v>Low</v>
      </c>
      <c r="AQ700" t="s">
        <v>79</v>
      </c>
      <c r="AX700" t="s">
        <v>69</v>
      </c>
      <c r="AY700" t="s">
        <v>69</v>
      </c>
      <c r="BB700" t="s">
        <v>715</v>
      </c>
    </row>
    <row r="701" spans="1:94">
      <c r="A701" t="s">
        <v>720</v>
      </c>
      <c r="B701" t="s">
        <v>721</v>
      </c>
      <c r="C701" s="4" t="s">
        <v>155</v>
      </c>
      <c r="D701" t="s">
        <v>156</v>
      </c>
      <c r="E701">
        <v>688733</v>
      </c>
      <c r="F701" t="s">
        <v>157</v>
      </c>
      <c r="G701" t="s">
        <v>158</v>
      </c>
      <c r="H701" t="s">
        <v>75</v>
      </c>
      <c r="I701" t="s">
        <v>76</v>
      </c>
      <c r="J701" t="s">
        <v>167</v>
      </c>
      <c r="K701" t="s">
        <v>460</v>
      </c>
      <c r="L701" t="s">
        <v>57</v>
      </c>
      <c r="N701" t="s">
        <v>722</v>
      </c>
      <c r="O701" t="s">
        <v>723</v>
      </c>
      <c r="P701" t="s">
        <v>79</v>
      </c>
      <c r="R701">
        <v>36</v>
      </c>
      <c r="S701" t="s">
        <v>140</v>
      </c>
      <c r="T701">
        <f t="shared" ref="T701:T710" si="62">R701/1000</f>
        <v>3.5999999999999997E-2</v>
      </c>
      <c r="U701" t="s">
        <v>61</v>
      </c>
      <c r="V701">
        <v>36</v>
      </c>
      <c r="W701">
        <v>36</v>
      </c>
      <c r="X701" t="s">
        <v>62</v>
      </c>
      <c r="Y701">
        <v>36</v>
      </c>
      <c r="Z701" t="s">
        <v>84</v>
      </c>
      <c r="AA701" t="s">
        <v>278</v>
      </c>
      <c r="AG701" t="s">
        <v>140</v>
      </c>
      <c r="AK701" t="s">
        <v>61</v>
      </c>
      <c r="AM701" t="s">
        <v>65</v>
      </c>
      <c r="AN701" t="s">
        <v>66</v>
      </c>
      <c r="AQ701" t="s">
        <v>79</v>
      </c>
      <c r="AX701" t="s">
        <v>69</v>
      </c>
      <c r="AY701" t="s">
        <v>69</v>
      </c>
      <c r="BB701" t="s">
        <v>724</v>
      </c>
    </row>
    <row r="702" spans="1:94">
      <c r="A702" t="s">
        <v>720</v>
      </c>
      <c r="B702" t="s">
        <v>721</v>
      </c>
      <c r="C702" s="4" t="s">
        <v>155</v>
      </c>
      <c r="D702" t="s">
        <v>156</v>
      </c>
      <c r="E702">
        <v>688733</v>
      </c>
      <c r="F702" t="s">
        <v>157</v>
      </c>
      <c r="G702" t="s">
        <v>158</v>
      </c>
      <c r="H702" t="s">
        <v>75</v>
      </c>
      <c r="I702" t="s">
        <v>76</v>
      </c>
      <c r="J702" t="s">
        <v>167</v>
      </c>
      <c r="K702" t="s">
        <v>460</v>
      </c>
      <c r="L702" t="s">
        <v>57</v>
      </c>
      <c r="N702" t="s">
        <v>722</v>
      </c>
      <c r="O702" t="s">
        <v>723</v>
      </c>
      <c r="P702" t="s">
        <v>79</v>
      </c>
      <c r="R702">
        <v>36</v>
      </c>
      <c r="S702" t="s">
        <v>140</v>
      </c>
      <c r="T702">
        <f t="shared" si="62"/>
        <v>3.5999999999999997E-2</v>
      </c>
      <c r="U702" t="s">
        <v>61</v>
      </c>
      <c r="V702">
        <v>36</v>
      </c>
      <c r="W702">
        <v>36</v>
      </c>
      <c r="X702" t="s">
        <v>62</v>
      </c>
      <c r="Y702">
        <v>36</v>
      </c>
      <c r="Z702" t="s">
        <v>84</v>
      </c>
      <c r="AA702" t="s">
        <v>514</v>
      </c>
      <c r="AG702" t="s">
        <v>140</v>
      </c>
      <c r="AK702" t="s">
        <v>61</v>
      </c>
      <c r="AM702" t="s">
        <v>65</v>
      </c>
      <c r="AN702" t="s">
        <v>66</v>
      </c>
      <c r="AQ702" t="s">
        <v>79</v>
      </c>
      <c r="AX702" t="s">
        <v>69</v>
      </c>
      <c r="AY702" t="s">
        <v>69</v>
      </c>
      <c r="BB702" t="s">
        <v>724</v>
      </c>
    </row>
    <row r="703" spans="1:94">
      <c r="A703" t="s">
        <v>720</v>
      </c>
      <c r="B703" t="s">
        <v>721</v>
      </c>
      <c r="C703" s="4" t="s">
        <v>155</v>
      </c>
      <c r="D703" t="s">
        <v>156</v>
      </c>
      <c r="E703">
        <v>688733</v>
      </c>
      <c r="F703" t="s">
        <v>157</v>
      </c>
      <c r="G703" t="s">
        <v>158</v>
      </c>
      <c r="H703" t="s">
        <v>75</v>
      </c>
      <c r="I703" t="s">
        <v>76</v>
      </c>
      <c r="J703" t="s">
        <v>167</v>
      </c>
      <c r="K703" t="s">
        <v>460</v>
      </c>
      <c r="L703" t="s">
        <v>57</v>
      </c>
      <c r="N703" t="s">
        <v>725</v>
      </c>
      <c r="O703" t="s">
        <v>726</v>
      </c>
      <c r="P703" t="s">
        <v>79</v>
      </c>
      <c r="R703">
        <v>14</v>
      </c>
      <c r="S703" t="s">
        <v>140</v>
      </c>
      <c r="T703">
        <f t="shared" si="62"/>
        <v>1.4E-2</v>
      </c>
      <c r="U703" t="s">
        <v>61</v>
      </c>
      <c r="V703">
        <v>36</v>
      </c>
      <c r="W703">
        <v>36</v>
      </c>
      <c r="X703" t="s">
        <v>62</v>
      </c>
      <c r="Y703">
        <v>36</v>
      </c>
      <c r="Z703" t="s">
        <v>84</v>
      </c>
      <c r="AA703" t="s">
        <v>278</v>
      </c>
      <c r="AG703" t="s">
        <v>140</v>
      </c>
      <c r="AK703" t="s">
        <v>61</v>
      </c>
      <c r="AM703" t="s">
        <v>65</v>
      </c>
      <c r="AN703" t="s">
        <v>66</v>
      </c>
      <c r="AQ703" t="s">
        <v>79</v>
      </c>
      <c r="AX703" t="s">
        <v>69</v>
      </c>
      <c r="AY703" t="s">
        <v>69</v>
      </c>
      <c r="BB703" t="s">
        <v>724</v>
      </c>
    </row>
    <row r="704" spans="1:94">
      <c r="A704" t="s">
        <v>720</v>
      </c>
      <c r="B704" t="s">
        <v>721</v>
      </c>
      <c r="C704" s="4" t="s">
        <v>155</v>
      </c>
      <c r="D704" t="s">
        <v>156</v>
      </c>
      <c r="E704">
        <v>688733</v>
      </c>
      <c r="F704" t="s">
        <v>157</v>
      </c>
      <c r="G704" t="s">
        <v>158</v>
      </c>
      <c r="H704" t="s">
        <v>75</v>
      </c>
      <c r="I704" t="s">
        <v>76</v>
      </c>
      <c r="J704" t="s">
        <v>167</v>
      </c>
      <c r="K704" t="s">
        <v>460</v>
      </c>
      <c r="L704" t="s">
        <v>57</v>
      </c>
      <c r="N704" t="s">
        <v>725</v>
      </c>
      <c r="O704" t="s">
        <v>726</v>
      </c>
      <c r="P704" t="s">
        <v>79</v>
      </c>
      <c r="R704">
        <v>14</v>
      </c>
      <c r="S704" t="s">
        <v>140</v>
      </c>
      <c r="T704">
        <f t="shared" si="62"/>
        <v>1.4E-2</v>
      </c>
      <c r="U704" t="s">
        <v>61</v>
      </c>
      <c r="V704">
        <v>36</v>
      </c>
      <c r="W704">
        <v>36</v>
      </c>
      <c r="X704" t="s">
        <v>62</v>
      </c>
      <c r="Y704">
        <v>36</v>
      </c>
      <c r="Z704" t="s">
        <v>84</v>
      </c>
      <c r="AA704" t="s">
        <v>514</v>
      </c>
      <c r="AG704" t="s">
        <v>140</v>
      </c>
      <c r="AK704" t="s">
        <v>61</v>
      </c>
      <c r="AM704" t="s">
        <v>65</v>
      </c>
      <c r="AN704" t="s">
        <v>66</v>
      </c>
      <c r="AQ704" t="s">
        <v>79</v>
      </c>
      <c r="AX704" t="s">
        <v>69</v>
      </c>
      <c r="AY704" t="s">
        <v>69</v>
      </c>
      <c r="BB704" t="s">
        <v>724</v>
      </c>
    </row>
    <row r="705" spans="1:54" ht="63">
      <c r="A705" t="s">
        <v>720</v>
      </c>
      <c r="B705" t="s">
        <v>721</v>
      </c>
      <c r="C705" s="4" t="s">
        <v>155</v>
      </c>
      <c r="D705" t="s">
        <v>156</v>
      </c>
      <c r="E705">
        <v>688733</v>
      </c>
      <c r="F705" t="s">
        <v>157</v>
      </c>
      <c r="G705" t="s">
        <v>158</v>
      </c>
      <c r="H705" t="s">
        <v>75</v>
      </c>
      <c r="I705" t="s">
        <v>76</v>
      </c>
      <c r="J705" t="s">
        <v>167</v>
      </c>
      <c r="K705" t="s">
        <v>460</v>
      </c>
      <c r="L705" t="s">
        <v>57</v>
      </c>
      <c r="N705" t="s">
        <v>722</v>
      </c>
      <c r="O705" t="s">
        <v>723</v>
      </c>
      <c r="P705" t="s">
        <v>79</v>
      </c>
      <c r="R705">
        <v>36</v>
      </c>
      <c r="S705" t="s">
        <v>140</v>
      </c>
      <c r="T705">
        <f t="shared" si="62"/>
        <v>3.5999999999999997E-2</v>
      </c>
      <c r="U705" t="s">
        <v>61</v>
      </c>
      <c r="V705">
        <v>36</v>
      </c>
      <c r="W705">
        <v>36</v>
      </c>
      <c r="X705" t="s">
        <v>62</v>
      </c>
      <c r="Y705">
        <v>36</v>
      </c>
      <c r="Z705" t="s">
        <v>63</v>
      </c>
      <c r="AA705" t="s">
        <v>64</v>
      </c>
      <c r="AG705" t="s">
        <v>140</v>
      </c>
      <c r="AK705" t="s">
        <v>61</v>
      </c>
      <c r="AM705" t="s">
        <v>65</v>
      </c>
      <c r="AN705" t="s">
        <v>66</v>
      </c>
      <c r="AQ705" t="s">
        <v>79</v>
      </c>
      <c r="AR705" s="5" t="s">
        <v>727</v>
      </c>
      <c r="AX705" t="s">
        <v>69</v>
      </c>
      <c r="AY705" t="s">
        <v>69</v>
      </c>
      <c r="BB705" t="s">
        <v>724</v>
      </c>
    </row>
    <row r="706" spans="1:54">
      <c r="A706" t="s">
        <v>720</v>
      </c>
      <c r="B706" t="s">
        <v>721</v>
      </c>
      <c r="C706" s="4" t="s">
        <v>155</v>
      </c>
      <c r="D706" t="s">
        <v>156</v>
      </c>
      <c r="E706">
        <v>688733</v>
      </c>
      <c r="F706" t="s">
        <v>157</v>
      </c>
      <c r="G706" t="s">
        <v>158</v>
      </c>
      <c r="H706" t="s">
        <v>75</v>
      </c>
      <c r="I706" t="s">
        <v>76</v>
      </c>
      <c r="J706" t="s">
        <v>167</v>
      </c>
      <c r="K706" t="s">
        <v>460</v>
      </c>
      <c r="L706" t="s">
        <v>57</v>
      </c>
      <c r="N706" t="s">
        <v>722</v>
      </c>
      <c r="O706" t="s">
        <v>723</v>
      </c>
      <c r="P706" t="s">
        <v>79</v>
      </c>
      <c r="R706">
        <v>36</v>
      </c>
      <c r="S706" t="s">
        <v>140</v>
      </c>
      <c r="T706">
        <f t="shared" si="62"/>
        <v>3.5999999999999997E-2</v>
      </c>
      <c r="U706" t="s">
        <v>61</v>
      </c>
      <c r="V706">
        <v>36</v>
      </c>
      <c r="W706">
        <v>36</v>
      </c>
      <c r="X706" t="s">
        <v>62</v>
      </c>
      <c r="Y706">
        <v>36</v>
      </c>
      <c r="Z706" t="s">
        <v>63</v>
      </c>
      <c r="AA706" t="s">
        <v>235</v>
      </c>
      <c r="AC706" t="s">
        <v>88</v>
      </c>
      <c r="AG706" t="s">
        <v>140</v>
      </c>
      <c r="AK706" t="s">
        <v>61</v>
      </c>
      <c r="AM706" t="s">
        <v>65</v>
      </c>
      <c r="AN706" t="s">
        <v>66</v>
      </c>
      <c r="AQ706" t="s">
        <v>79</v>
      </c>
      <c r="AX706" t="s">
        <v>69</v>
      </c>
      <c r="AY706" t="s">
        <v>69</v>
      </c>
      <c r="BB706" t="s">
        <v>724</v>
      </c>
    </row>
    <row r="707" spans="1:54">
      <c r="A707" t="s">
        <v>720</v>
      </c>
      <c r="B707" t="s">
        <v>721</v>
      </c>
      <c r="C707" s="4" t="s">
        <v>155</v>
      </c>
      <c r="D707" t="s">
        <v>156</v>
      </c>
      <c r="E707">
        <v>688733</v>
      </c>
      <c r="F707" t="s">
        <v>157</v>
      </c>
      <c r="G707" t="s">
        <v>158</v>
      </c>
      <c r="H707" t="s">
        <v>75</v>
      </c>
      <c r="I707" t="s">
        <v>76</v>
      </c>
      <c r="J707" t="s">
        <v>167</v>
      </c>
      <c r="K707" t="s">
        <v>460</v>
      </c>
      <c r="L707" t="s">
        <v>57</v>
      </c>
      <c r="N707" t="s">
        <v>725</v>
      </c>
      <c r="O707" t="s">
        <v>726</v>
      </c>
      <c r="P707" t="s">
        <v>79</v>
      </c>
      <c r="R707">
        <v>14</v>
      </c>
      <c r="S707" t="s">
        <v>140</v>
      </c>
      <c r="T707">
        <f t="shared" si="62"/>
        <v>1.4E-2</v>
      </c>
      <c r="U707" t="s">
        <v>61</v>
      </c>
      <c r="V707">
        <v>36</v>
      </c>
      <c r="W707">
        <v>36</v>
      </c>
      <c r="X707" t="s">
        <v>62</v>
      </c>
      <c r="Y707">
        <v>36</v>
      </c>
      <c r="Z707" t="s">
        <v>63</v>
      </c>
      <c r="AA707" t="s">
        <v>64</v>
      </c>
      <c r="AG707" t="s">
        <v>140</v>
      </c>
      <c r="AK707" t="s">
        <v>61</v>
      </c>
      <c r="AM707" t="s">
        <v>65</v>
      </c>
      <c r="AN707" t="s">
        <v>66</v>
      </c>
      <c r="AQ707" t="s">
        <v>79</v>
      </c>
      <c r="AX707" t="s">
        <v>69</v>
      </c>
      <c r="AY707" t="s">
        <v>69</v>
      </c>
      <c r="BB707" t="s">
        <v>724</v>
      </c>
    </row>
    <row r="708" spans="1:54">
      <c r="A708" t="s">
        <v>720</v>
      </c>
      <c r="B708" t="s">
        <v>721</v>
      </c>
      <c r="C708" s="4" t="s">
        <v>155</v>
      </c>
      <c r="D708" t="s">
        <v>156</v>
      </c>
      <c r="E708">
        <v>688733</v>
      </c>
      <c r="F708" t="s">
        <v>157</v>
      </c>
      <c r="G708" t="s">
        <v>158</v>
      </c>
      <c r="H708" t="s">
        <v>75</v>
      </c>
      <c r="I708" t="s">
        <v>76</v>
      </c>
      <c r="J708" t="s">
        <v>167</v>
      </c>
      <c r="K708" t="s">
        <v>460</v>
      </c>
      <c r="L708" t="s">
        <v>57</v>
      </c>
      <c r="N708" t="s">
        <v>725</v>
      </c>
      <c r="O708" t="s">
        <v>726</v>
      </c>
      <c r="P708" t="s">
        <v>79</v>
      </c>
      <c r="R708">
        <v>14</v>
      </c>
      <c r="S708" t="s">
        <v>140</v>
      </c>
      <c r="T708">
        <f t="shared" si="62"/>
        <v>1.4E-2</v>
      </c>
      <c r="U708" t="s">
        <v>61</v>
      </c>
      <c r="V708">
        <v>36</v>
      </c>
      <c r="W708">
        <v>36</v>
      </c>
      <c r="X708" t="s">
        <v>62</v>
      </c>
      <c r="Y708">
        <v>36</v>
      </c>
      <c r="Z708" t="s">
        <v>63</v>
      </c>
      <c r="AA708" t="s">
        <v>235</v>
      </c>
      <c r="AC708" t="s">
        <v>88</v>
      </c>
      <c r="AG708" t="s">
        <v>140</v>
      </c>
      <c r="AK708" t="s">
        <v>61</v>
      </c>
      <c r="AM708" t="s">
        <v>65</v>
      </c>
      <c r="AN708" t="s">
        <v>66</v>
      </c>
      <c r="AQ708" t="s">
        <v>79</v>
      </c>
      <c r="AX708" t="s">
        <v>69</v>
      </c>
      <c r="AY708" t="s">
        <v>69</v>
      </c>
      <c r="BB708" t="s">
        <v>724</v>
      </c>
    </row>
    <row r="709" spans="1:54">
      <c r="A709" t="s">
        <v>720</v>
      </c>
      <c r="B709" t="s">
        <v>721</v>
      </c>
      <c r="C709" s="4" t="s">
        <v>155</v>
      </c>
      <c r="D709" t="s">
        <v>156</v>
      </c>
      <c r="E709">
        <v>688733</v>
      </c>
      <c r="F709" t="s">
        <v>157</v>
      </c>
      <c r="G709" t="s">
        <v>158</v>
      </c>
      <c r="H709" t="s">
        <v>75</v>
      </c>
      <c r="I709" t="s">
        <v>76</v>
      </c>
      <c r="J709" t="s">
        <v>167</v>
      </c>
      <c r="K709" t="s">
        <v>460</v>
      </c>
      <c r="L709" t="s">
        <v>57</v>
      </c>
      <c r="N709" t="s">
        <v>722</v>
      </c>
      <c r="O709" t="s">
        <v>723</v>
      </c>
      <c r="P709" t="s">
        <v>79</v>
      </c>
      <c r="R709">
        <v>36</v>
      </c>
      <c r="S709" t="s">
        <v>140</v>
      </c>
      <c r="T709">
        <f t="shared" si="62"/>
        <v>3.5999999999999997E-2</v>
      </c>
      <c r="U709" t="s">
        <v>61</v>
      </c>
      <c r="V709">
        <v>36</v>
      </c>
      <c r="W709">
        <v>36</v>
      </c>
      <c r="X709" t="s">
        <v>62</v>
      </c>
      <c r="Y709">
        <v>36</v>
      </c>
      <c r="Z709" t="s">
        <v>71</v>
      </c>
      <c r="AA709" t="s">
        <v>71</v>
      </c>
      <c r="AD709">
        <f>R709</f>
        <v>36</v>
      </c>
      <c r="AG709" t="s">
        <v>140</v>
      </c>
      <c r="AH709">
        <f>T709</f>
        <v>3.5999999999999997E-2</v>
      </c>
      <c r="AK709" t="s">
        <v>61</v>
      </c>
      <c r="AL709">
        <v>0</v>
      </c>
      <c r="AM709" t="s">
        <v>324</v>
      </c>
      <c r="AN709" t="s">
        <v>66</v>
      </c>
      <c r="AO709" t="s">
        <v>325</v>
      </c>
      <c r="AP709" t="str">
        <f>AN709</f>
        <v>High</v>
      </c>
      <c r="AQ709" t="s">
        <v>79</v>
      </c>
      <c r="AX709" t="s">
        <v>69</v>
      </c>
      <c r="AY709" t="s">
        <v>69</v>
      </c>
      <c r="BB709" t="s">
        <v>724</v>
      </c>
    </row>
    <row r="710" spans="1:54">
      <c r="A710" t="s">
        <v>720</v>
      </c>
      <c r="B710" t="s">
        <v>721</v>
      </c>
      <c r="C710" s="4" t="s">
        <v>155</v>
      </c>
      <c r="D710" t="s">
        <v>156</v>
      </c>
      <c r="E710">
        <v>688733</v>
      </c>
      <c r="F710" t="s">
        <v>157</v>
      </c>
      <c r="G710" t="s">
        <v>158</v>
      </c>
      <c r="H710" t="s">
        <v>75</v>
      </c>
      <c r="I710" t="s">
        <v>76</v>
      </c>
      <c r="J710" t="s">
        <v>167</v>
      </c>
      <c r="K710" t="s">
        <v>460</v>
      </c>
      <c r="L710" t="s">
        <v>57</v>
      </c>
      <c r="N710" t="s">
        <v>725</v>
      </c>
      <c r="O710" t="s">
        <v>726</v>
      </c>
      <c r="P710" t="s">
        <v>79</v>
      </c>
      <c r="R710">
        <v>14</v>
      </c>
      <c r="S710" t="s">
        <v>140</v>
      </c>
      <c r="T710">
        <f t="shared" si="62"/>
        <v>1.4E-2</v>
      </c>
      <c r="U710" t="s">
        <v>61</v>
      </c>
      <c r="V710">
        <v>36</v>
      </c>
      <c r="W710">
        <v>36</v>
      </c>
      <c r="X710" t="s">
        <v>62</v>
      </c>
      <c r="Y710">
        <v>36</v>
      </c>
      <c r="Z710" t="s">
        <v>71</v>
      </c>
      <c r="AA710" t="s">
        <v>71</v>
      </c>
      <c r="AD710">
        <f>R710</f>
        <v>14</v>
      </c>
      <c r="AG710" t="s">
        <v>140</v>
      </c>
      <c r="AH710">
        <f>T710</f>
        <v>1.4E-2</v>
      </c>
      <c r="AK710" t="s">
        <v>61</v>
      </c>
      <c r="AL710">
        <v>0</v>
      </c>
      <c r="AM710" t="s">
        <v>324</v>
      </c>
      <c r="AN710" t="s">
        <v>66</v>
      </c>
      <c r="AQ710" t="s">
        <v>79</v>
      </c>
      <c r="AX710" t="s">
        <v>69</v>
      </c>
      <c r="AY710" t="s">
        <v>69</v>
      </c>
      <c r="BB710" t="s">
        <v>724</v>
      </c>
    </row>
    <row r="711" spans="1:54">
      <c r="A711" t="s">
        <v>728</v>
      </c>
      <c r="B711">
        <v>1995</v>
      </c>
      <c r="C711" s="4" t="s">
        <v>155</v>
      </c>
      <c r="D711" t="s">
        <v>156</v>
      </c>
      <c r="E711">
        <v>688733</v>
      </c>
      <c r="F711" t="s">
        <v>157</v>
      </c>
      <c r="G711" t="s">
        <v>158</v>
      </c>
      <c r="H711" t="s">
        <v>75</v>
      </c>
      <c r="I711" t="s">
        <v>76</v>
      </c>
      <c r="J711" t="s">
        <v>693</v>
      </c>
      <c r="K711" t="s">
        <v>95</v>
      </c>
      <c r="L711" t="s">
        <v>57</v>
      </c>
      <c r="M711" t="s">
        <v>729</v>
      </c>
      <c r="O711" t="s">
        <v>712</v>
      </c>
      <c r="P711" t="s">
        <v>79</v>
      </c>
      <c r="R711" t="s">
        <v>717</v>
      </c>
      <c r="S711" t="s">
        <v>140</v>
      </c>
      <c r="T711" t="s">
        <v>718</v>
      </c>
      <c r="U711" t="s">
        <v>61</v>
      </c>
      <c r="W711">
        <v>30</v>
      </c>
      <c r="X711" t="s">
        <v>62</v>
      </c>
      <c r="Y711">
        <v>30</v>
      </c>
      <c r="Z711" t="s">
        <v>84</v>
      </c>
      <c r="AA711" t="s">
        <v>730</v>
      </c>
      <c r="AG711" t="str">
        <f t="shared" ref="AG711:AG717" si="63">S711</f>
        <v>ng/l</v>
      </c>
      <c r="AK711" t="str">
        <f t="shared" ref="AK711:AK717" si="64">U711</f>
        <v>ug/l</v>
      </c>
      <c r="AM711" t="s">
        <v>65</v>
      </c>
      <c r="AN711" t="s">
        <v>66</v>
      </c>
      <c r="AQ711" t="s">
        <v>79</v>
      </c>
      <c r="AX711" t="s">
        <v>69</v>
      </c>
      <c r="AY711" t="s">
        <v>69</v>
      </c>
      <c r="BB711" t="s">
        <v>731</v>
      </c>
    </row>
    <row r="712" spans="1:54">
      <c r="A712" t="s">
        <v>728</v>
      </c>
      <c r="B712">
        <v>1995</v>
      </c>
      <c r="C712" s="4" t="s">
        <v>155</v>
      </c>
      <c r="D712" t="s">
        <v>156</v>
      </c>
      <c r="E712">
        <v>688733</v>
      </c>
      <c r="F712" t="s">
        <v>157</v>
      </c>
      <c r="G712" t="s">
        <v>158</v>
      </c>
      <c r="H712" t="s">
        <v>75</v>
      </c>
      <c r="I712" t="s">
        <v>76</v>
      </c>
      <c r="J712" t="s">
        <v>693</v>
      </c>
      <c r="K712" t="s">
        <v>95</v>
      </c>
      <c r="L712" t="s">
        <v>57</v>
      </c>
      <c r="M712" t="s">
        <v>729</v>
      </c>
      <c r="O712" t="s">
        <v>712</v>
      </c>
      <c r="P712" t="s">
        <v>79</v>
      </c>
      <c r="R712" t="s">
        <v>717</v>
      </c>
      <c r="S712" t="s">
        <v>140</v>
      </c>
      <c r="T712" t="s">
        <v>718</v>
      </c>
      <c r="U712" t="s">
        <v>61</v>
      </c>
      <c r="W712">
        <v>30</v>
      </c>
      <c r="X712" t="s">
        <v>62</v>
      </c>
      <c r="Y712">
        <v>30</v>
      </c>
      <c r="Z712" t="s">
        <v>732</v>
      </c>
      <c r="AA712" t="s">
        <v>733</v>
      </c>
      <c r="AG712" t="str">
        <f t="shared" si="63"/>
        <v>ng/l</v>
      </c>
      <c r="AK712" t="str">
        <f t="shared" si="64"/>
        <v>ug/l</v>
      </c>
      <c r="AM712" t="s">
        <v>65</v>
      </c>
      <c r="AN712" t="s">
        <v>66</v>
      </c>
      <c r="AQ712" t="s">
        <v>79</v>
      </c>
      <c r="AX712" t="s">
        <v>69</v>
      </c>
      <c r="AY712" t="s">
        <v>69</v>
      </c>
      <c r="BB712" t="s">
        <v>731</v>
      </c>
    </row>
    <row r="713" spans="1:54">
      <c r="A713" t="s">
        <v>728</v>
      </c>
      <c r="B713">
        <v>1995</v>
      </c>
      <c r="C713" s="4" t="s">
        <v>155</v>
      </c>
      <c r="D713" t="s">
        <v>156</v>
      </c>
      <c r="E713">
        <v>688733</v>
      </c>
      <c r="F713" t="s">
        <v>157</v>
      </c>
      <c r="G713" t="s">
        <v>158</v>
      </c>
      <c r="H713" t="s">
        <v>75</v>
      </c>
      <c r="I713" t="s">
        <v>76</v>
      </c>
      <c r="J713" t="s">
        <v>693</v>
      </c>
      <c r="K713" t="s">
        <v>95</v>
      </c>
      <c r="L713" t="s">
        <v>57</v>
      </c>
      <c r="M713" t="s">
        <v>729</v>
      </c>
      <c r="O713" t="s">
        <v>712</v>
      </c>
      <c r="P713" t="s">
        <v>79</v>
      </c>
      <c r="R713" t="s">
        <v>717</v>
      </c>
      <c r="S713" t="s">
        <v>140</v>
      </c>
      <c r="T713" t="s">
        <v>718</v>
      </c>
      <c r="U713" t="s">
        <v>61</v>
      </c>
      <c r="W713">
        <v>30</v>
      </c>
      <c r="X713" t="s">
        <v>62</v>
      </c>
      <c r="Y713">
        <v>30</v>
      </c>
      <c r="Z713" t="s">
        <v>63</v>
      </c>
      <c r="AA713" t="s">
        <v>235</v>
      </c>
      <c r="AC713" t="s">
        <v>88</v>
      </c>
      <c r="AG713" t="str">
        <f t="shared" si="63"/>
        <v>ng/l</v>
      </c>
      <c r="AK713" t="str">
        <f t="shared" si="64"/>
        <v>ug/l</v>
      </c>
      <c r="AM713" t="s">
        <v>65</v>
      </c>
      <c r="AN713" t="s">
        <v>66</v>
      </c>
      <c r="AQ713" t="s">
        <v>79</v>
      </c>
      <c r="AX713" t="s">
        <v>69</v>
      </c>
      <c r="AY713" t="s">
        <v>69</v>
      </c>
      <c r="BB713" t="s">
        <v>731</v>
      </c>
    </row>
    <row r="714" spans="1:54" ht="63">
      <c r="A714" t="s">
        <v>728</v>
      </c>
      <c r="B714">
        <v>1995</v>
      </c>
      <c r="C714" s="4" t="s">
        <v>155</v>
      </c>
      <c r="D714" t="s">
        <v>156</v>
      </c>
      <c r="E714">
        <v>688733</v>
      </c>
      <c r="F714" t="s">
        <v>157</v>
      </c>
      <c r="G714" t="s">
        <v>158</v>
      </c>
      <c r="H714" t="s">
        <v>75</v>
      </c>
      <c r="I714" t="s">
        <v>76</v>
      </c>
      <c r="J714" t="s">
        <v>693</v>
      </c>
      <c r="K714" t="s">
        <v>95</v>
      </c>
      <c r="L714" t="s">
        <v>57</v>
      </c>
      <c r="M714" t="s">
        <v>729</v>
      </c>
      <c r="O714" t="s">
        <v>712</v>
      </c>
      <c r="P714" t="s">
        <v>79</v>
      </c>
      <c r="R714">
        <v>50</v>
      </c>
      <c r="S714" t="s">
        <v>140</v>
      </c>
      <c r="T714">
        <v>0.05</v>
      </c>
      <c r="U714" t="s">
        <v>61</v>
      </c>
      <c r="W714">
        <v>30</v>
      </c>
      <c r="X714" t="s">
        <v>62</v>
      </c>
      <c r="Y714">
        <v>30</v>
      </c>
      <c r="Z714" t="s">
        <v>71</v>
      </c>
      <c r="AA714" t="s">
        <v>71</v>
      </c>
      <c r="AD714">
        <f>R714</f>
        <v>50</v>
      </c>
      <c r="AG714" t="str">
        <f t="shared" si="63"/>
        <v>ng/l</v>
      </c>
      <c r="AH714">
        <f>T714</f>
        <v>0.05</v>
      </c>
      <c r="AK714" t="str">
        <f t="shared" si="64"/>
        <v>ug/l</v>
      </c>
      <c r="AL714">
        <v>44</v>
      </c>
      <c r="AM714" t="str">
        <f t="shared" ref="AM714:AM721" si="65">IF(ISBLANK(AL714),"",IF(AL714&gt;=75,"Severe",IF(AL714&gt;=25,"Significant",IF(AL714&gt;=1,"Some", IF(AL714=0,"None")))))</f>
        <v>Significant</v>
      </c>
      <c r="AN714" t="str">
        <f t="shared" ref="AN714:AN721" si="66">IF(ISBLANK(AL714),"",IF(AL714&gt;=75,"None",IF(AL714&gt;=25,"Low",IF(AL714&gt;=1,"Medium", IF(AL714=0,"High")))))</f>
        <v>Low</v>
      </c>
      <c r="AQ714" t="s">
        <v>79</v>
      </c>
      <c r="AR714" s="5" t="s">
        <v>734</v>
      </c>
      <c r="AX714" t="s">
        <v>69</v>
      </c>
      <c r="AY714" t="s">
        <v>69</v>
      </c>
      <c r="BB714" t="s">
        <v>731</v>
      </c>
    </row>
    <row r="715" spans="1:54">
      <c r="A715" t="s">
        <v>728</v>
      </c>
      <c r="B715">
        <v>1995</v>
      </c>
      <c r="C715" s="4" t="s">
        <v>155</v>
      </c>
      <c r="D715" t="s">
        <v>156</v>
      </c>
      <c r="E715">
        <v>688733</v>
      </c>
      <c r="F715" t="s">
        <v>157</v>
      </c>
      <c r="G715" t="s">
        <v>158</v>
      </c>
      <c r="H715" t="s">
        <v>75</v>
      </c>
      <c r="I715" t="s">
        <v>76</v>
      </c>
      <c r="J715" t="s">
        <v>693</v>
      </c>
      <c r="K715" t="s">
        <v>95</v>
      </c>
      <c r="L715" t="s">
        <v>57</v>
      </c>
      <c r="M715" t="s">
        <v>729</v>
      </c>
      <c r="O715" t="s">
        <v>712</v>
      </c>
      <c r="P715" t="s">
        <v>79</v>
      </c>
      <c r="R715">
        <v>125</v>
      </c>
      <c r="S715" t="s">
        <v>140</v>
      </c>
      <c r="T715">
        <v>0.125</v>
      </c>
      <c r="U715" t="s">
        <v>61</v>
      </c>
      <c r="W715">
        <v>30</v>
      </c>
      <c r="X715" t="s">
        <v>62</v>
      </c>
      <c r="Y715">
        <v>30</v>
      </c>
      <c r="Z715" t="s">
        <v>71</v>
      </c>
      <c r="AA715" t="s">
        <v>71</v>
      </c>
      <c r="AD715">
        <f>R715</f>
        <v>125</v>
      </c>
      <c r="AG715" t="str">
        <f t="shared" si="63"/>
        <v>ng/l</v>
      </c>
      <c r="AH715">
        <f>T715</f>
        <v>0.125</v>
      </c>
      <c r="AK715" t="str">
        <f t="shared" si="64"/>
        <v>ug/l</v>
      </c>
      <c r="AL715">
        <v>55</v>
      </c>
      <c r="AM715" t="str">
        <f t="shared" si="65"/>
        <v>Significant</v>
      </c>
      <c r="AN715" t="str">
        <f t="shared" si="66"/>
        <v>Low</v>
      </c>
      <c r="AQ715" t="s">
        <v>79</v>
      </c>
      <c r="AX715" t="s">
        <v>69</v>
      </c>
      <c r="AY715" t="s">
        <v>69</v>
      </c>
      <c r="BB715" t="s">
        <v>731</v>
      </c>
    </row>
    <row r="716" spans="1:54">
      <c r="A716" t="s">
        <v>728</v>
      </c>
      <c r="B716">
        <v>1995</v>
      </c>
      <c r="C716" s="4" t="s">
        <v>155</v>
      </c>
      <c r="D716" t="s">
        <v>156</v>
      </c>
      <c r="E716">
        <v>688733</v>
      </c>
      <c r="F716" t="s">
        <v>157</v>
      </c>
      <c r="G716" t="s">
        <v>158</v>
      </c>
      <c r="H716" t="s">
        <v>75</v>
      </c>
      <c r="I716" t="s">
        <v>76</v>
      </c>
      <c r="J716" t="s">
        <v>693</v>
      </c>
      <c r="K716" t="s">
        <v>95</v>
      </c>
      <c r="L716" t="s">
        <v>57</v>
      </c>
      <c r="M716" t="s">
        <v>729</v>
      </c>
      <c r="O716" t="s">
        <v>712</v>
      </c>
      <c r="P716" t="s">
        <v>79</v>
      </c>
      <c r="R716">
        <v>250</v>
      </c>
      <c r="S716" t="s">
        <v>140</v>
      </c>
      <c r="T716">
        <v>0.25</v>
      </c>
      <c r="U716" t="s">
        <v>61</v>
      </c>
      <c r="W716">
        <v>30</v>
      </c>
      <c r="X716" t="s">
        <v>62</v>
      </c>
      <c r="Y716">
        <v>30</v>
      </c>
      <c r="Z716" t="s">
        <v>71</v>
      </c>
      <c r="AA716" t="s">
        <v>71</v>
      </c>
      <c r="AD716">
        <f>R716</f>
        <v>250</v>
      </c>
      <c r="AG716" t="str">
        <f t="shared" si="63"/>
        <v>ng/l</v>
      </c>
      <c r="AH716">
        <f>T716</f>
        <v>0.25</v>
      </c>
      <c r="AK716" t="str">
        <f t="shared" si="64"/>
        <v>ug/l</v>
      </c>
      <c r="AL716">
        <v>70</v>
      </c>
      <c r="AM716" t="str">
        <f t="shared" si="65"/>
        <v>Significant</v>
      </c>
      <c r="AN716" t="str">
        <f t="shared" si="66"/>
        <v>Low</v>
      </c>
      <c r="AQ716" t="s">
        <v>79</v>
      </c>
      <c r="AX716" t="s">
        <v>69</v>
      </c>
      <c r="AY716" t="s">
        <v>69</v>
      </c>
      <c r="BB716" t="s">
        <v>731</v>
      </c>
    </row>
    <row r="717" spans="1:54">
      <c r="A717" t="s">
        <v>728</v>
      </c>
      <c r="B717">
        <v>1995</v>
      </c>
      <c r="C717" s="4" t="s">
        <v>155</v>
      </c>
      <c r="D717" t="s">
        <v>156</v>
      </c>
      <c r="E717">
        <v>688733</v>
      </c>
      <c r="F717" t="s">
        <v>157</v>
      </c>
      <c r="G717" t="s">
        <v>158</v>
      </c>
      <c r="H717" t="s">
        <v>75</v>
      </c>
      <c r="I717" t="s">
        <v>76</v>
      </c>
      <c r="J717" t="s">
        <v>693</v>
      </c>
      <c r="K717" t="s">
        <v>95</v>
      </c>
      <c r="L717" t="s">
        <v>57</v>
      </c>
      <c r="M717" t="s">
        <v>729</v>
      </c>
      <c r="O717" t="s">
        <v>712</v>
      </c>
      <c r="P717" t="s">
        <v>79</v>
      </c>
      <c r="R717">
        <v>500</v>
      </c>
      <c r="S717" t="s">
        <v>140</v>
      </c>
      <c r="T717">
        <v>0.5</v>
      </c>
      <c r="U717" t="s">
        <v>61</v>
      </c>
      <c r="W717">
        <v>30</v>
      </c>
      <c r="X717" t="s">
        <v>62</v>
      </c>
      <c r="Y717">
        <v>30</v>
      </c>
      <c r="Z717" t="s">
        <v>71</v>
      </c>
      <c r="AA717" t="s">
        <v>71</v>
      </c>
      <c r="AD717">
        <f>R717</f>
        <v>500</v>
      </c>
      <c r="AG717" t="str">
        <f t="shared" si="63"/>
        <v>ng/l</v>
      </c>
      <c r="AH717">
        <f>T717</f>
        <v>0.5</v>
      </c>
      <c r="AK717" t="str">
        <f t="shared" si="64"/>
        <v>ug/l</v>
      </c>
      <c r="AL717">
        <v>96</v>
      </c>
      <c r="AM717" t="str">
        <f t="shared" si="65"/>
        <v>Severe</v>
      </c>
      <c r="AN717" t="str">
        <f t="shared" si="66"/>
        <v>None</v>
      </c>
      <c r="AO717" t="str">
        <f>AM717</f>
        <v>Severe</v>
      </c>
      <c r="AP717" t="str">
        <f>AN717</f>
        <v>None</v>
      </c>
      <c r="AQ717" t="s">
        <v>79</v>
      </c>
      <c r="AX717" t="s">
        <v>69</v>
      </c>
      <c r="AY717" t="s">
        <v>69</v>
      </c>
      <c r="BB717" t="s">
        <v>731</v>
      </c>
    </row>
    <row r="718" spans="1:54" ht="84.75" customHeight="1">
      <c r="A718" t="s">
        <v>735</v>
      </c>
      <c r="B718" t="s">
        <v>736</v>
      </c>
      <c r="C718" s="4" t="s">
        <v>155</v>
      </c>
      <c r="D718" t="s">
        <v>156</v>
      </c>
      <c r="E718">
        <v>688733</v>
      </c>
      <c r="F718" t="s">
        <v>157</v>
      </c>
      <c r="G718" t="s">
        <v>158</v>
      </c>
      <c r="H718" t="s">
        <v>75</v>
      </c>
      <c r="I718" t="s">
        <v>76</v>
      </c>
      <c r="J718" t="s">
        <v>737</v>
      </c>
      <c r="K718" t="s">
        <v>78</v>
      </c>
      <c r="L718" t="s">
        <v>57</v>
      </c>
      <c r="P718" t="s">
        <v>79</v>
      </c>
      <c r="R718" t="s">
        <v>738</v>
      </c>
      <c r="S718" t="s">
        <v>140</v>
      </c>
      <c r="T718" t="s">
        <v>739</v>
      </c>
      <c r="U718" t="s">
        <v>61</v>
      </c>
      <c r="V718">
        <v>2</v>
      </c>
      <c r="W718">
        <v>48</v>
      </c>
      <c r="X718" t="s">
        <v>83</v>
      </c>
      <c r="Y718">
        <v>2</v>
      </c>
      <c r="Z718" t="s">
        <v>732</v>
      </c>
      <c r="AA718" t="s">
        <v>733</v>
      </c>
      <c r="AB718" t="s">
        <v>135</v>
      </c>
      <c r="AE718">
        <v>178</v>
      </c>
      <c r="AF718">
        <v>198</v>
      </c>
      <c r="AG718" t="s">
        <v>140</v>
      </c>
      <c r="AI718">
        <v>0.17799999999999999</v>
      </c>
      <c r="AJ718">
        <v>0.19800000000000001</v>
      </c>
      <c r="AK718" t="s">
        <v>61</v>
      </c>
      <c r="AL718">
        <v>50</v>
      </c>
      <c r="AM718" t="str">
        <f t="shared" si="65"/>
        <v>Significant</v>
      </c>
      <c r="AN718" t="str">
        <f t="shared" si="66"/>
        <v>Low</v>
      </c>
      <c r="AQ718" t="s">
        <v>79</v>
      </c>
      <c r="AR718" s="5" t="s">
        <v>740</v>
      </c>
      <c r="AX718" t="s">
        <v>69</v>
      </c>
      <c r="AY718" t="s">
        <v>69</v>
      </c>
      <c r="BB718" t="s">
        <v>741</v>
      </c>
    </row>
    <row r="719" spans="1:54">
      <c r="A719" t="s">
        <v>735</v>
      </c>
      <c r="B719" t="s">
        <v>736</v>
      </c>
      <c r="C719" s="4" t="s">
        <v>155</v>
      </c>
      <c r="D719" t="s">
        <v>156</v>
      </c>
      <c r="E719">
        <v>688733</v>
      </c>
      <c r="F719" t="s">
        <v>157</v>
      </c>
      <c r="G719" t="s">
        <v>158</v>
      </c>
      <c r="H719" t="s">
        <v>75</v>
      </c>
      <c r="I719" t="s">
        <v>76</v>
      </c>
      <c r="J719" t="s">
        <v>737</v>
      </c>
      <c r="K719" t="s">
        <v>78</v>
      </c>
      <c r="L719" t="s">
        <v>57</v>
      </c>
      <c r="P719" t="s">
        <v>79</v>
      </c>
      <c r="R719">
        <v>125</v>
      </c>
      <c r="S719" t="s">
        <v>140</v>
      </c>
      <c r="T719">
        <v>0.125</v>
      </c>
      <c r="U719" t="s">
        <v>61</v>
      </c>
      <c r="V719">
        <v>2</v>
      </c>
      <c r="W719">
        <v>48</v>
      </c>
      <c r="X719" t="s">
        <v>83</v>
      </c>
      <c r="Y719">
        <v>2</v>
      </c>
      <c r="Z719" t="s">
        <v>732</v>
      </c>
      <c r="AA719" t="s">
        <v>733</v>
      </c>
      <c r="AD719">
        <v>125</v>
      </c>
      <c r="AG719" t="s">
        <v>140</v>
      </c>
      <c r="AH719">
        <v>0.125</v>
      </c>
      <c r="AK719" t="s">
        <v>61</v>
      </c>
      <c r="AL719">
        <v>9</v>
      </c>
      <c r="AM719" t="str">
        <f t="shared" si="65"/>
        <v>Some</v>
      </c>
      <c r="AN719" t="str">
        <f t="shared" si="66"/>
        <v>Medium</v>
      </c>
      <c r="AQ719" t="s">
        <v>79</v>
      </c>
      <c r="AX719" t="s">
        <v>69</v>
      </c>
      <c r="AY719" t="s">
        <v>69</v>
      </c>
      <c r="BB719" t="s">
        <v>741</v>
      </c>
    </row>
    <row r="720" spans="1:54">
      <c r="A720" t="s">
        <v>735</v>
      </c>
      <c r="B720" t="s">
        <v>736</v>
      </c>
      <c r="C720" s="4" t="s">
        <v>155</v>
      </c>
      <c r="D720" t="s">
        <v>156</v>
      </c>
      <c r="E720">
        <v>688733</v>
      </c>
      <c r="F720" t="s">
        <v>157</v>
      </c>
      <c r="G720" t="s">
        <v>158</v>
      </c>
      <c r="H720" t="s">
        <v>75</v>
      </c>
      <c r="I720" t="s">
        <v>76</v>
      </c>
      <c r="J720" t="s">
        <v>737</v>
      </c>
      <c r="K720" t="s">
        <v>78</v>
      </c>
      <c r="L720" t="s">
        <v>57</v>
      </c>
      <c r="P720" t="s">
        <v>79</v>
      </c>
      <c r="R720">
        <v>250</v>
      </c>
      <c r="S720" t="s">
        <v>140</v>
      </c>
      <c r="T720">
        <v>0.25</v>
      </c>
      <c r="U720" t="s">
        <v>61</v>
      </c>
      <c r="V720">
        <v>2</v>
      </c>
      <c r="W720">
        <v>48</v>
      </c>
      <c r="X720" t="s">
        <v>83</v>
      </c>
      <c r="Y720">
        <v>2</v>
      </c>
      <c r="Z720" t="s">
        <v>732</v>
      </c>
      <c r="AA720" t="s">
        <v>733</v>
      </c>
      <c r="AD720">
        <v>250</v>
      </c>
      <c r="AG720" t="s">
        <v>140</v>
      </c>
      <c r="AH720">
        <v>0.25</v>
      </c>
      <c r="AK720" t="s">
        <v>61</v>
      </c>
      <c r="AL720">
        <v>51</v>
      </c>
      <c r="AM720" t="str">
        <f t="shared" si="65"/>
        <v>Significant</v>
      </c>
      <c r="AN720" t="str">
        <f t="shared" si="66"/>
        <v>Low</v>
      </c>
      <c r="AQ720" t="s">
        <v>79</v>
      </c>
      <c r="AX720" t="s">
        <v>69</v>
      </c>
      <c r="AY720" t="s">
        <v>69</v>
      </c>
      <c r="BB720" t="s">
        <v>741</v>
      </c>
    </row>
    <row r="721" spans="1:54">
      <c r="A721" t="s">
        <v>735</v>
      </c>
      <c r="B721" t="s">
        <v>736</v>
      </c>
      <c r="C721" s="4" t="s">
        <v>155</v>
      </c>
      <c r="D721" t="s">
        <v>156</v>
      </c>
      <c r="E721">
        <v>688733</v>
      </c>
      <c r="F721" t="s">
        <v>157</v>
      </c>
      <c r="G721" t="s">
        <v>158</v>
      </c>
      <c r="H721" t="s">
        <v>75</v>
      </c>
      <c r="I721" t="s">
        <v>76</v>
      </c>
      <c r="J721" t="s">
        <v>737</v>
      </c>
      <c r="K721" t="s">
        <v>78</v>
      </c>
      <c r="L721" t="s">
        <v>57</v>
      </c>
      <c r="P721" t="s">
        <v>79</v>
      </c>
      <c r="R721">
        <v>500</v>
      </c>
      <c r="S721" t="s">
        <v>140</v>
      </c>
      <c r="T721">
        <v>0.5</v>
      </c>
      <c r="U721" t="s">
        <v>61</v>
      </c>
      <c r="V721">
        <v>2</v>
      </c>
      <c r="W721">
        <v>48</v>
      </c>
      <c r="X721" t="s">
        <v>83</v>
      </c>
      <c r="Y721">
        <v>2</v>
      </c>
      <c r="Z721" t="s">
        <v>732</v>
      </c>
      <c r="AA721" t="s">
        <v>733</v>
      </c>
      <c r="AD721">
        <v>500</v>
      </c>
      <c r="AG721" t="s">
        <v>140</v>
      </c>
      <c r="AH721">
        <v>0.5</v>
      </c>
      <c r="AK721" t="s">
        <v>61</v>
      </c>
      <c r="AL721">
        <v>85</v>
      </c>
      <c r="AM721" t="str">
        <f t="shared" si="65"/>
        <v>Severe</v>
      </c>
      <c r="AN721" t="str">
        <f t="shared" si="66"/>
        <v>None</v>
      </c>
      <c r="AQ721" t="s">
        <v>79</v>
      </c>
      <c r="AX721" t="s">
        <v>69</v>
      </c>
      <c r="AY721" t="s">
        <v>69</v>
      </c>
      <c r="BB721" t="s">
        <v>741</v>
      </c>
    </row>
    <row r="722" spans="1:54">
      <c r="A722" t="s">
        <v>735</v>
      </c>
      <c r="B722" t="s">
        <v>736</v>
      </c>
      <c r="C722" s="4" t="s">
        <v>155</v>
      </c>
      <c r="D722" t="s">
        <v>156</v>
      </c>
      <c r="E722">
        <v>688733</v>
      </c>
      <c r="F722" t="s">
        <v>157</v>
      </c>
      <c r="G722" t="s">
        <v>158</v>
      </c>
      <c r="H722" t="s">
        <v>75</v>
      </c>
      <c r="I722" t="s">
        <v>76</v>
      </c>
      <c r="J722" t="s">
        <v>737</v>
      </c>
      <c r="K722" t="s">
        <v>78</v>
      </c>
      <c r="L722" t="s">
        <v>57</v>
      </c>
      <c r="P722" t="s">
        <v>79</v>
      </c>
      <c r="R722" t="s">
        <v>742</v>
      </c>
      <c r="S722" t="s">
        <v>140</v>
      </c>
      <c r="T722" t="s">
        <v>743</v>
      </c>
      <c r="U722" t="s">
        <v>61</v>
      </c>
      <c r="V722">
        <v>2</v>
      </c>
      <c r="W722">
        <v>48</v>
      </c>
      <c r="X722" t="s">
        <v>83</v>
      </c>
      <c r="Y722">
        <v>2</v>
      </c>
      <c r="Z722" t="s">
        <v>63</v>
      </c>
      <c r="AA722" t="s">
        <v>235</v>
      </c>
      <c r="AG722" t="s">
        <v>140</v>
      </c>
      <c r="AK722" t="s">
        <v>61</v>
      </c>
      <c r="AM722" t="s">
        <v>65</v>
      </c>
      <c r="AN722" t="s">
        <v>66</v>
      </c>
      <c r="AQ722" t="s">
        <v>79</v>
      </c>
      <c r="AX722" t="s">
        <v>69</v>
      </c>
      <c r="AY722" t="s">
        <v>69</v>
      </c>
      <c r="BB722" t="s">
        <v>741</v>
      </c>
    </row>
    <row r="723" spans="1:54">
      <c r="A723" t="s">
        <v>735</v>
      </c>
      <c r="B723" t="s">
        <v>736</v>
      </c>
      <c r="C723" s="4" t="s">
        <v>155</v>
      </c>
      <c r="D723" t="s">
        <v>156</v>
      </c>
      <c r="E723">
        <v>688733</v>
      </c>
      <c r="F723" t="s">
        <v>157</v>
      </c>
      <c r="G723" t="s">
        <v>158</v>
      </c>
      <c r="H723" t="s">
        <v>75</v>
      </c>
      <c r="I723" t="s">
        <v>76</v>
      </c>
      <c r="J723" t="s">
        <v>737</v>
      </c>
      <c r="K723" t="s">
        <v>78</v>
      </c>
      <c r="L723" t="s">
        <v>57</v>
      </c>
      <c r="P723" t="s">
        <v>79</v>
      </c>
      <c r="R723" t="s">
        <v>742</v>
      </c>
      <c r="S723" t="s">
        <v>140</v>
      </c>
      <c r="T723" t="s">
        <v>743</v>
      </c>
      <c r="U723" t="s">
        <v>61</v>
      </c>
      <c r="V723">
        <v>2</v>
      </c>
      <c r="W723">
        <v>48</v>
      </c>
      <c r="X723" t="s">
        <v>83</v>
      </c>
      <c r="Y723">
        <v>2</v>
      </c>
      <c r="Z723" t="s">
        <v>71</v>
      </c>
      <c r="AA723" t="s">
        <v>744</v>
      </c>
      <c r="AB723" t="s">
        <v>225</v>
      </c>
      <c r="AD723">
        <v>125</v>
      </c>
      <c r="AG723" t="s">
        <v>140</v>
      </c>
      <c r="AH723">
        <v>0.125</v>
      </c>
      <c r="AK723" t="s">
        <v>61</v>
      </c>
      <c r="AL723">
        <v>0</v>
      </c>
      <c r="AM723" t="str">
        <f>IF(ISBLANK(AL723),"",IF(AL723&gt;=75,"Severe",IF(AL723&gt;=25,"Significant",IF(AL723&gt;=1,"Some", IF(AL723=0,"None")))))</f>
        <v>None</v>
      </c>
      <c r="AN723" t="str">
        <f>IF(ISBLANK(AL723),"",IF(AL723&gt;=75,"None",IF(AL723&gt;=25,"Low",IF(AL723&gt;=1,"Medium", IF(AL723=0,"High")))))</f>
        <v>High</v>
      </c>
      <c r="AQ723" t="s">
        <v>79</v>
      </c>
      <c r="AX723" t="s">
        <v>69</v>
      </c>
      <c r="AY723" t="s">
        <v>69</v>
      </c>
      <c r="BB723" t="s">
        <v>741</v>
      </c>
    </row>
    <row r="724" spans="1:54">
      <c r="A724" t="s">
        <v>735</v>
      </c>
      <c r="B724" t="s">
        <v>736</v>
      </c>
      <c r="C724" s="4" t="s">
        <v>155</v>
      </c>
      <c r="D724" t="s">
        <v>156</v>
      </c>
      <c r="E724">
        <v>688733</v>
      </c>
      <c r="F724" t="s">
        <v>157</v>
      </c>
      <c r="G724" t="s">
        <v>158</v>
      </c>
      <c r="H724" t="s">
        <v>75</v>
      </c>
      <c r="I724" t="s">
        <v>76</v>
      </c>
      <c r="J724" t="s">
        <v>737</v>
      </c>
      <c r="K724" t="s">
        <v>78</v>
      </c>
      <c r="L724" t="s">
        <v>57</v>
      </c>
      <c r="P724" t="s">
        <v>79</v>
      </c>
      <c r="R724" t="s">
        <v>742</v>
      </c>
      <c r="S724" t="s">
        <v>140</v>
      </c>
      <c r="T724" t="s">
        <v>743</v>
      </c>
      <c r="U724" t="s">
        <v>61</v>
      </c>
      <c r="V724">
        <v>2</v>
      </c>
      <c r="W724">
        <v>48</v>
      </c>
      <c r="X724" t="s">
        <v>83</v>
      </c>
      <c r="Y724">
        <v>2</v>
      </c>
      <c r="Z724" t="s">
        <v>71</v>
      </c>
      <c r="AA724" t="s">
        <v>744</v>
      </c>
      <c r="AB724" t="s">
        <v>222</v>
      </c>
      <c r="AD724">
        <v>250</v>
      </c>
      <c r="AG724" t="s">
        <v>140</v>
      </c>
      <c r="AH724">
        <v>0.25</v>
      </c>
      <c r="AK724" t="s">
        <v>61</v>
      </c>
      <c r="AM724" t="str">
        <f>IF(ISBLANK(AL724),"",IF(AL724&gt;=75,"Severe",IF(AL724&gt;=25,"Significant",IF(AL724&gt;=1,"Some", IF(AL724=0,"None")))))</f>
        <v/>
      </c>
      <c r="AN724" t="str">
        <f>IF(ISBLANK(AL724),"",IF(AL724&gt;=75,"None",IF(AL724&gt;=25,"Low",IF(AL724&gt;=1,"Medium", IF(AL724=0,"High")))))</f>
        <v/>
      </c>
      <c r="AQ724" t="s">
        <v>79</v>
      </c>
      <c r="AX724" t="s">
        <v>69</v>
      </c>
      <c r="AY724" t="s">
        <v>69</v>
      </c>
      <c r="BB724" t="s">
        <v>741</v>
      </c>
    </row>
    <row r="725" spans="1:54">
      <c r="A725" t="s">
        <v>735</v>
      </c>
      <c r="B725" t="s">
        <v>736</v>
      </c>
      <c r="C725" s="4" t="s">
        <v>155</v>
      </c>
      <c r="D725" t="s">
        <v>156</v>
      </c>
      <c r="E725">
        <v>688733</v>
      </c>
      <c r="F725" t="s">
        <v>157</v>
      </c>
      <c r="G725" t="s">
        <v>158</v>
      </c>
      <c r="H725" t="s">
        <v>75</v>
      </c>
      <c r="I725" t="s">
        <v>76</v>
      </c>
      <c r="J725" t="s">
        <v>737</v>
      </c>
      <c r="K725" t="s">
        <v>78</v>
      </c>
      <c r="L725" t="s">
        <v>57</v>
      </c>
      <c r="P725" t="s">
        <v>79</v>
      </c>
      <c r="R725" t="s">
        <v>742</v>
      </c>
      <c r="S725" t="s">
        <v>140</v>
      </c>
      <c r="T725" t="s">
        <v>743</v>
      </c>
      <c r="U725" t="s">
        <v>61</v>
      </c>
      <c r="V725">
        <v>2</v>
      </c>
      <c r="W725">
        <v>48</v>
      </c>
      <c r="X725" t="s">
        <v>83</v>
      </c>
      <c r="Y725">
        <v>2</v>
      </c>
      <c r="Z725" t="s">
        <v>71</v>
      </c>
      <c r="AA725" t="s">
        <v>744</v>
      </c>
      <c r="AB725" t="s">
        <v>163</v>
      </c>
      <c r="AD725">
        <v>1000</v>
      </c>
      <c r="AG725" t="s">
        <v>140</v>
      </c>
      <c r="AH725">
        <v>1</v>
      </c>
      <c r="AK725" t="s">
        <v>61</v>
      </c>
      <c r="AL725">
        <v>100</v>
      </c>
      <c r="AM725" t="str">
        <f>IF(ISBLANK(AL725),"",IF(AL725&gt;=75,"Severe",IF(AL725&gt;=25,"Significant",IF(AL725&gt;=1,"Some", IF(AL725=0,"None")))))</f>
        <v>Severe</v>
      </c>
      <c r="AN725" t="str">
        <f>IF(ISBLANK(AL725),"",IF(AL725&gt;=75,"None",IF(AL725&gt;=25,"Low",IF(AL725&gt;=1,"Medium", IF(AL725=0,"High")))))</f>
        <v>None</v>
      </c>
      <c r="AO725" t="str">
        <f>AM725</f>
        <v>Severe</v>
      </c>
      <c r="AP725" t="str">
        <f>AN725</f>
        <v>None</v>
      </c>
      <c r="AQ725" t="s">
        <v>79</v>
      </c>
      <c r="AX725" t="s">
        <v>69</v>
      </c>
      <c r="AY725" t="s">
        <v>69</v>
      </c>
      <c r="BB725" t="s">
        <v>741</v>
      </c>
    </row>
    <row r="726" spans="1:54" ht="63">
      <c r="A726" t="s">
        <v>745</v>
      </c>
      <c r="B726" t="s">
        <v>746</v>
      </c>
      <c r="C726" s="4" t="s">
        <v>155</v>
      </c>
      <c r="D726" t="s">
        <v>156</v>
      </c>
      <c r="E726">
        <v>688733</v>
      </c>
      <c r="F726" t="s">
        <v>157</v>
      </c>
      <c r="G726" t="s">
        <v>158</v>
      </c>
      <c r="H726" t="s">
        <v>75</v>
      </c>
      <c r="I726" t="s">
        <v>76</v>
      </c>
      <c r="J726" t="s">
        <v>693</v>
      </c>
      <c r="K726" t="s">
        <v>95</v>
      </c>
      <c r="L726" t="s">
        <v>57</v>
      </c>
      <c r="M726" t="s">
        <v>747</v>
      </c>
      <c r="P726" t="s">
        <v>79</v>
      </c>
      <c r="R726" t="s">
        <v>717</v>
      </c>
      <c r="S726" t="s">
        <v>140</v>
      </c>
      <c r="T726" t="s">
        <v>718</v>
      </c>
      <c r="U726" t="s">
        <v>61</v>
      </c>
      <c r="V726">
        <v>10</v>
      </c>
      <c r="W726">
        <v>10</v>
      </c>
      <c r="X726" t="s">
        <v>62</v>
      </c>
      <c r="Y726">
        <v>10</v>
      </c>
      <c r="Z726" t="s">
        <v>732</v>
      </c>
      <c r="AA726" t="s">
        <v>748</v>
      </c>
      <c r="AG726" t="str">
        <f t="shared" ref="AG726:AG731" si="67">S726</f>
        <v>ng/l</v>
      </c>
      <c r="AK726" t="str">
        <f t="shared" ref="AK726:AK731" si="68">U726</f>
        <v>ug/l</v>
      </c>
      <c r="AM726" t="s">
        <v>65</v>
      </c>
      <c r="AN726" t="s">
        <v>66</v>
      </c>
      <c r="AQ726" t="s">
        <v>79</v>
      </c>
      <c r="AR726" s="5" t="s">
        <v>749</v>
      </c>
      <c r="AX726" t="s">
        <v>69</v>
      </c>
      <c r="AY726" t="s">
        <v>69</v>
      </c>
      <c r="BB726" t="s">
        <v>750</v>
      </c>
    </row>
    <row r="727" spans="1:54">
      <c r="A727" t="s">
        <v>745</v>
      </c>
      <c r="B727" t="s">
        <v>746</v>
      </c>
      <c r="C727" s="4" t="s">
        <v>155</v>
      </c>
      <c r="D727" t="s">
        <v>156</v>
      </c>
      <c r="E727">
        <v>688733</v>
      </c>
      <c r="F727" t="s">
        <v>157</v>
      </c>
      <c r="G727" t="s">
        <v>158</v>
      </c>
      <c r="H727" t="s">
        <v>75</v>
      </c>
      <c r="I727" t="s">
        <v>76</v>
      </c>
      <c r="J727" t="s">
        <v>693</v>
      </c>
      <c r="K727" t="s">
        <v>95</v>
      </c>
      <c r="L727" t="s">
        <v>57</v>
      </c>
      <c r="M727" t="s">
        <v>747</v>
      </c>
      <c r="P727" t="s">
        <v>79</v>
      </c>
      <c r="R727" t="s">
        <v>717</v>
      </c>
      <c r="S727" t="s">
        <v>140</v>
      </c>
      <c r="T727" t="s">
        <v>718</v>
      </c>
      <c r="U727" t="s">
        <v>61</v>
      </c>
      <c r="V727">
        <v>10</v>
      </c>
      <c r="W727">
        <v>10</v>
      </c>
      <c r="X727" t="s">
        <v>62</v>
      </c>
      <c r="Y727">
        <v>10</v>
      </c>
      <c r="Z727" t="s">
        <v>63</v>
      </c>
      <c r="AA727" t="s">
        <v>235</v>
      </c>
      <c r="AG727" t="str">
        <f t="shared" si="67"/>
        <v>ng/l</v>
      </c>
      <c r="AK727" t="str">
        <f t="shared" si="68"/>
        <v>ug/l</v>
      </c>
      <c r="AM727" t="s">
        <v>65</v>
      </c>
      <c r="AN727" t="s">
        <v>66</v>
      </c>
      <c r="AQ727" t="s">
        <v>79</v>
      </c>
      <c r="AX727" t="s">
        <v>69</v>
      </c>
      <c r="AY727" t="s">
        <v>69</v>
      </c>
      <c r="BB727" t="s">
        <v>750</v>
      </c>
    </row>
    <row r="728" spans="1:54">
      <c r="A728" t="s">
        <v>745</v>
      </c>
      <c r="B728" t="s">
        <v>746</v>
      </c>
      <c r="C728" s="4" t="s">
        <v>155</v>
      </c>
      <c r="D728" t="s">
        <v>156</v>
      </c>
      <c r="E728">
        <v>688733</v>
      </c>
      <c r="F728" t="s">
        <v>157</v>
      </c>
      <c r="G728" t="s">
        <v>158</v>
      </c>
      <c r="H728" t="s">
        <v>75</v>
      </c>
      <c r="I728" t="s">
        <v>76</v>
      </c>
      <c r="J728" t="s">
        <v>693</v>
      </c>
      <c r="K728" t="s">
        <v>95</v>
      </c>
      <c r="L728" t="s">
        <v>57</v>
      </c>
      <c r="M728" t="s">
        <v>747</v>
      </c>
      <c r="P728" t="s">
        <v>79</v>
      </c>
      <c r="R728">
        <v>50</v>
      </c>
      <c r="S728" t="s">
        <v>140</v>
      </c>
      <c r="T728">
        <v>0.05</v>
      </c>
      <c r="U728" t="s">
        <v>61</v>
      </c>
      <c r="V728">
        <v>10</v>
      </c>
      <c r="W728">
        <v>10</v>
      </c>
      <c r="X728" t="s">
        <v>62</v>
      </c>
      <c r="Y728">
        <v>10</v>
      </c>
      <c r="Z728" t="s">
        <v>71</v>
      </c>
      <c r="AA728" t="s">
        <v>71</v>
      </c>
      <c r="AD728">
        <f>R728</f>
        <v>50</v>
      </c>
      <c r="AG728" t="str">
        <f t="shared" si="67"/>
        <v>ng/l</v>
      </c>
      <c r="AH728">
        <f>T728</f>
        <v>0.05</v>
      </c>
      <c r="AK728" t="str">
        <f t="shared" si="68"/>
        <v>ug/l</v>
      </c>
      <c r="AL728" t="s">
        <v>751</v>
      </c>
      <c r="AM728" t="s">
        <v>562</v>
      </c>
      <c r="AN728" t="s">
        <v>563</v>
      </c>
      <c r="AQ728" t="s">
        <v>79</v>
      </c>
      <c r="AX728" t="s">
        <v>69</v>
      </c>
      <c r="AY728" t="s">
        <v>69</v>
      </c>
      <c r="BB728" t="s">
        <v>750</v>
      </c>
    </row>
    <row r="729" spans="1:54">
      <c r="A729" t="s">
        <v>745</v>
      </c>
      <c r="B729" t="s">
        <v>746</v>
      </c>
      <c r="C729" s="4" t="s">
        <v>155</v>
      </c>
      <c r="D729" t="s">
        <v>156</v>
      </c>
      <c r="E729">
        <v>688733</v>
      </c>
      <c r="F729" t="s">
        <v>157</v>
      </c>
      <c r="G729" t="s">
        <v>158</v>
      </c>
      <c r="H729" t="s">
        <v>75</v>
      </c>
      <c r="I729" t="s">
        <v>76</v>
      </c>
      <c r="J729" t="s">
        <v>693</v>
      </c>
      <c r="K729" t="s">
        <v>95</v>
      </c>
      <c r="L729" t="s">
        <v>57</v>
      </c>
      <c r="M729" t="s">
        <v>747</v>
      </c>
      <c r="P729" t="s">
        <v>79</v>
      </c>
      <c r="R729">
        <v>125</v>
      </c>
      <c r="S729" t="s">
        <v>140</v>
      </c>
      <c r="T729">
        <v>0.125</v>
      </c>
      <c r="U729" t="s">
        <v>61</v>
      </c>
      <c r="V729">
        <v>10</v>
      </c>
      <c r="W729">
        <v>10</v>
      </c>
      <c r="X729" t="s">
        <v>62</v>
      </c>
      <c r="Y729">
        <v>10</v>
      </c>
      <c r="Z729" t="s">
        <v>71</v>
      </c>
      <c r="AA729" t="s">
        <v>71</v>
      </c>
      <c r="AD729">
        <f>R729</f>
        <v>125</v>
      </c>
      <c r="AG729" t="str">
        <f t="shared" si="67"/>
        <v>ng/l</v>
      </c>
      <c r="AH729">
        <f>T729</f>
        <v>0.125</v>
      </c>
      <c r="AK729" t="str">
        <f t="shared" si="68"/>
        <v>ug/l</v>
      </c>
      <c r="AL729" t="s">
        <v>751</v>
      </c>
      <c r="AM729" t="s">
        <v>562</v>
      </c>
      <c r="AN729" t="s">
        <v>563</v>
      </c>
      <c r="AQ729" t="s">
        <v>79</v>
      </c>
      <c r="AX729" t="s">
        <v>69</v>
      </c>
      <c r="AY729" t="s">
        <v>69</v>
      </c>
      <c r="BB729" t="s">
        <v>750</v>
      </c>
    </row>
    <row r="730" spans="1:54">
      <c r="A730" t="s">
        <v>745</v>
      </c>
      <c r="B730" t="s">
        <v>746</v>
      </c>
      <c r="C730" s="4" t="s">
        <v>155</v>
      </c>
      <c r="D730" t="s">
        <v>156</v>
      </c>
      <c r="E730">
        <v>688733</v>
      </c>
      <c r="F730" t="s">
        <v>157</v>
      </c>
      <c r="G730" t="s">
        <v>158</v>
      </c>
      <c r="H730" t="s">
        <v>75</v>
      </c>
      <c r="I730" t="s">
        <v>76</v>
      </c>
      <c r="J730" t="s">
        <v>693</v>
      </c>
      <c r="K730" t="s">
        <v>95</v>
      </c>
      <c r="L730" t="s">
        <v>57</v>
      </c>
      <c r="M730" t="s">
        <v>747</v>
      </c>
      <c r="P730" t="s">
        <v>79</v>
      </c>
      <c r="R730">
        <v>250</v>
      </c>
      <c r="S730" t="s">
        <v>140</v>
      </c>
      <c r="T730">
        <v>0.25</v>
      </c>
      <c r="U730" t="s">
        <v>61</v>
      </c>
      <c r="V730">
        <v>10</v>
      </c>
      <c r="W730">
        <v>10</v>
      </c>
      <c r="X730" t="s">
        <v>62</v>
      </c>
      <c r="Y730">
        <v>10</v>
      </c>
      <c r="Z730" t="s">
        <v>71</v>
      </c>
      <c r="AA730" t="s">
        <v>71</v>
      </c>
      <c r="AD730">
        <f>R730</f>
        <v>250</v>
      </c>
      <c r="AG730" t="str">
        <f t="shared" si="67"/>
        <v>ng/l</v>
      </c>
      <c r="AH730">
        <f>T730</f>
        <v>0.25</v>
      </c>
      <c r="AK730" t="str">
        <f t="shared" si="68"/>
        <v>ug/l</v>
      </c>
      <c r="AL730" t="s">
        <v>752</v>
      </c>
      <c r="AM730" t="str">
        <f t="shared" ref="AM730:AM735" si="69">IF(ISBLANK(AL730),"",IF(AL730&gt;=75,"Severe",IF(AL730&gt;=25,"Significant",IF(AL730&gt;=1,"Some", IF(AL730=0,"None")))))</f>
        <v>Severe</v>
      </c>
      <c r="AN730" t="str">
        <f t="shared" ref="AN730:AN735" si="70">IF(ISBLANK(AL730),"",IF(AL730&gt;=75,"None",IF(AL730&gt;=25,"Low",IF(AL730&gt;=1,"Medium", IF(AL730=0,"High")))))</f>
        <v>None</v>
      </c>
      <c r="AQ730" t="s">
        <v>79</v>
      </c>
      <c r="AX730" t="s">
        <v>69</v>
      </c>
      <c r="AY730" t="s">
        <v>69</v>
      </c>
      <c r="BB730" t="s">
        <v>750</v>
      </c>
    </row>
    <row r="731" spans="1:54">
      <c r="A731" t="s">
        <v>745</v>
      </c>
      <c r="B731" t="s">
        <v>746</v>
      </c>
      <c r="C731" s="4" t="s">
        <v>155</v>
      </c>
      <c r="D731" t="s">
        <v>156</v>
      </c>
      <c r="E731">
        <v>688733</v>
      </c>
      <c r="F731" t="s">
        <v>157</v>
      </c>
      <c r="G731" t="s">
        <v>158</v>
      </c>
      <c r="H731" t="s">
        <v>75</v>
      </c>
      <c r="I731" t="s">
        <v>76</v>
      </c>
      <c r="J731" t="s">
        <v>693</v>
      </c>
      <c r="K731" t="s">
        <v>95</v>
      </c>
      <c r="L731" t="s">
        <v>57</v>
      </c>
      <c r="M731" t="s">
        <v>747</v>
      </c>
      <c r="P731" t="s">
        <v>79</v>
      </c>
      <c r="R731">
        <v>500</v>
      </c>
      <c r="S731" t="s">
        <v>140</v>
      </c>
      <c r="T731">
        <v>0.5</v>
      </c>
      <c r="U731" t="s">
        <v>61</v>
      </c>
      <c r="V731">
        <v>10</v>
      </c>
      <c r="W731">
        <v>10</v>
      </c>
      <c r="X731" t="s">
        <v>62</v>
      </c>
      <c r="Y731">
        <v>10</v>
      </c>
      <c r="Z731" t="s">
        <v>71</v>
      </c>
      <c r="AA731" t="s">
        <v>71</v>
      </c>
      <c r="AD731">
        <f>R731</f>
        <v>500</v>
      </c>
      <c r="AG731" t="str">
        <f t="shared" si="67"/>
        <v>ng/l</v>
      </c>
      <c r="AH731">
        <f>T731</f>
        <v>0.5</v>
      </c>
      <c r="AK731" t="str">
        <f t="shared" si="68"/>
        <v>ug/l</v>
      </c>
      <c r="AL731">
        <v>100</v>
      </c>
      <c r="AM731" t="str">
        <f t="shared" si="69"/>
        <v>Severe</v>
      </c>
      <c r="AN731" t="str">
        <f t="shared" si="70"/>
        <v>None</v>
      </c>
      <c r="AO731" t="str">
        <f>AM731</f>
        <v>Severe</v>
      </c>
      <c r="AP731" t="str">
        <f>AN731</f>
        <v>None</v>
      </c>
      <c r="AQ731" t="s">
        <v>79</v>
      </c>
      <c r="AX731" t="s">
        <v>69</v>
      </c>
      <c r="AY731" t="s">
        <v>69</v>
      </c>
      <c r="BB731" t="s">
        <v>750</v>
      </c>
    </row>
    <row r="732" spans="1:54">
      <c r="A732" t="s">
        <v>753</v>
      </c>
      <c r="B732">
        <v>1996</v>
      </c>
      <c r="C732" s="4" t="s">
        <v>49</v>
      </c>
      <c r="D732" s="4" t="s">
        <v>50</v>
      </c>
      <c r="E732">
        <v>3251238</v>
      </c>
      <c r="F732" t="s">
        <v>51</v>
      </c>
      <c r="G732" t="s">
        <v>219</v>
      </c>
      <c r="H732" t="s">
        <v>75</v>
      </c>
      <c r="I732" t="s">
        <v>76</v>
      </c>
      <c r="J732" t="s">
        <v>737</v>
      </c>
      <c r="K732" t="s">
        <v>78</v>
      </c>
      <c r="L732" t="s">
        <v>57</v>
      </c>
      <c r="M732" t="s">
        <v>729</v>
      </c>
      <c r="O732" t="s">
        <v>712</v>
      </c>
      <c r="P732" t="s">
        <v>79</v>
      </c>
      <c r="R732">
        <v>5</v>
      </c>
      <c r="S732" t="s">
        <v>61</v>
      </c>
      <c r="T732">
        <v>5</v>
      </c>
      <c r="U732" t="s">
        <v>61</v>
      </c>
      <c r="V732">
        <v>2</v>
      </c>
      <c r="W732">
        <v>48</v>
      </c>
      <c r="X732" t="s">
        <v>83</v>
      </c>
      <c r="Y732">
        <v>2</v>
      </c>
      <c r="Z732" t="s">
        <v>732</v>
      </c>
      <c r="AA732" t="s">
        <v>733</v>
      </c>
      <c r="AC732" t="s">
        <v>88</v>
      </c>
      <c r="AD732">
        <v>5</v>
      </c>
      <c r="AG732" t="s">
        <v>61</v>
      </c>
      <c r="AH732">
        <v>5</v>
      </c>
      <c r="AK732" t="s">
        <v>61</v>
      </c>
      <c r="AL732">
        <v>5</v>
      </c>
      <c r="AM732" t="str">
        <f t="shared" si="69"/>
        <v>Some</v>
      </c>
      <c r="AN732" t="str">
        <f t="shared" si="70"/>
        <v>Medium</v>
      </c>
      <c r="AQ732" t="s">
        <v>79</v>
      </c>
      <c r="AX732" t="s">
        <v>69</v>
      </c>
      <c r="AY732" t="s">
        <v>69</v>
      </c>
      <c r="BB732" t="s">
        <v>754</v>
      </c>
    </row>
    <row r="733" spans="1:54">
      <c r="A733" t="s">
        <v>753</v>
      </c>
      <c r="B733">
        <v>1996</v>
      </c>
      <c r="C733" s="4" t="s">
        <v>49</v>
      </c>
      <c r="D733" s="4" t="s">
        <v>50</v>
      </c>
      <c r="E733">
        <v>3251238</v>
      </c>
      <c r="F733" t="s">
        <v>51</v>
      </c>
      <c r="G733" t="s">
        <v>219</v>
      </c>
      <c r="H733" t="s">
        <v>75</v>
      </c>
      <c r="I733" t="s">
        <v>76</v>
      </c>
      <c r="J733" t="s">
        <v>737</v>
      </c>
      <c r="K733" t="s">
        <v>78</v>
      </c>
      <c r="L733" t="s">
        <v>57</v>
      </c>
      <c r="M733" t="s">
        <v>729</v>
      </c>
      <c r="O733" t="s">
        <v>712</v>
      </c>
      <c r="P733" t="s">
        <v>79</v>
      </c>
      <c r="R733">
        <v>10</v>
      </c>
      <c r="S733" t="s">
        <v>61</v>
      </c>
      <c r="T733">
        <v>10</v>
      </c>
      <c r="U733" t="s">
        <v>61</v>
      </c>
      <c r="V733">
        <v>2</v>
      </c>
      <c r="W733">
        <v>48</v>
      </c>
      <c r="X733" t="s">
        <v>83</v>
      </c>
      <c r="Y733">
        <v>2</v>
      </c>
      <c r="Z733" t="s">
        <v>732</v>
      </c>
      <c r="AA733" t="s">
        <v>733</v>
      </c>
      <c r="AC733" t="s">
        <v>88</v>
      </c>
      <c r="AD733">
        <v>10</v>
      </c>
      <c r="AG733" t="s">
        <v>61</v>
      </c>
      <c r="AH733">
        <v>10</v>
      </c>
      <c r="AK733" t="s">
        <v>61</v>
      </c>
      <c r="AL733">
        <v>5</v>
      </c>
      <c r="AM733" t="str">
        <f t="shared" si="69"/>
        <v>Some</v>
      </c>
      <c r="AN733" t="str">
        <f t="shared" si="70"/>
        <v>Medium</v>
      </c>
      <c r="AQ733" t="s">
        <v>79</v>
      </c>
      <c r="AX733" t="s">
        <v>69</v>
      </c>
      <c r="AY733" t="s">
        <v>69</v>
      </c>
      <c r="BB733" t="s">
        <v>754</v>
      </c>
    </row>
    <row r="734" spans="1:54">
      <c r="A734" t="s">
        <v>753</v>
      </c>
      <c r="B734">
        <v>1996</v>
      </c>
      <c r="C734" s="4" t="s">
        <v>49</v>
      </c>
      <c r="D734" s="4" t="s">
        <v>50</v>
      </c>
      <c r="E734">
        <v>3251238</v>
      </c>
      <c r="F734" t="s">
        <v>51</v>
      </c>
      <c r="G734" t="s">
        <v>219</v>
      </c>
      <c r="H734" t="s">
        <v>75</v>
      </c>
      <c r="I734" t="s">
        <v>76</v>
      </c>
      <c r="J734" t="s">
        <v>737</v>
      </c>
      <c r="K734" t="s">
        <v>78</v>
      </c>
      <c r="L734" t="s">
        <v>57</v>
      </c>
      <c r="M734" t="s">
        <v>729</v>
      </c>
      <c r="O734" t="s">
        <v>712</v>
      </c>
      <c r="P734" t="s">
        <v>79</v>
      </c>
      <c r="R734">
        <v>20</v>
      </c>
      <c r="S734" t="s">
        <v>61</v>
      </c>
      <c r="T734">
        <v>20</v>
      </c>
      <c r="U734" t="s">
        <v>61</v>
      </c>
      <c r="V734">
        <v>2</v>
      </c>
      <c r="W734">
        <v>48</v>
      </c>
      <c r="X734" t="s">
        <v>83</v>
      </c>
      <c r="Y734">
        <v>2</v>
      </c>
      <c r="Z734" t="s">
        <v>732</v>
      </c>
      <c r="AA734" t="s">
        <v>733</v>
      </c>
      <c r="AC734" t="s">
        <v>88</v>
      </c>
      <c r="AD734">
        <v>20</v>
      </c>
      <c r="AG734" t="s">
        <v>61</v>
      </c>
      <c r="AH734">
        <v>20</v>
      </c>
      <c r="AK734" t="s">
        <v>61</v>
      </c>
      <c r="AL734">
        <v>65</v>
      </c>
      <c r="AM734" t="str">
        <f t="shared" si="69"/>
        <v>Significant</v>
      </c>
      <c r="AN734" t="str">
        <f t="shared" si="70"/>
        <v>Low</v>
      </c>
      <c r="AQ734" t="s">
        <v>79</v>
      </c>
      <c r="AX734" t="s">
        <v>69</v>
      </c>
      <c r="AY734" t="s">
        <v>69</v>
      </c>
      <c r="BB734" t="s">
        <v>754</v>
      </c>
    </row>
    <row r="735" spans="1:54">
      <c r="A735" t="s">
        <v>753</v>
      </c>
      <c r="B735">
        <v>1996</v>
      </c>
      <c r="C735" s="4" t="s">
        <v>49</v>
      </c>
      <c r="D735" s="4" t="s">
        <v>50</v>
      </c>
      <c r="E735">
        <v>3251238</v>
      </c>
      <c r="F735" t="s">
        <v>51</v>
      </c>
      <c r="G735" t="s">
        <v>219</v>
      </c>
      <c r="H735" t="s">
        <v>75</v>
      </c>
      <c r="I735" t="s">
        <v>76</v>
      </c>
      <c r="J735" t="s">
        <v>737</v>
      </c>
      <c r="K735" t="s">
        <v>78</v>
      </c>
      <c r="L735" t="s">
        <v>57</v>
      </c>
      <c r="M735" t="s">
        <v>729</v>
      </c>
      <c r="O735" t="s">
        <v>712</v>
      </c>
      <c r="P735" t="s">
        <v>79</v>
      </c>
      <c r="R735">
        <v>40</v>
      </c>
      <c r="S735" t="s">
        <v>61</v>
      </c>
      <c r="T735">
        <v>40</v>
      </c>
      <c r="U735" t="s">
        <v>61</v>
      </c>
      <c r="V735">
        <v>2</v>
      </c>
      <c r="W735">
        <v>48</v>
      </c>
      <c r="X735" t="s">
        <v>83</v>
      </c>
      <c r="Y735">
        <v>2</v>
      </c>
      <c r="Z735" t="s">
        <v>732</v>
      </c>
      <c r="AA735" t="s">
        <v>733</v>
      </c>
      <c r="AC735" t="s">
        <v>88</v>
      </c>
      <c r="AD735">
        <v>40</v>
      </c>
      <c r="AG735" t="s">
        <v>61</v>
      </c>
      <c r="AH735">
        <v>40</v>
      </c>
      <c r="AK735" t="s">
        <v>61</v>
      </c>
      <c r="AL735">
        <v>100</v>
      </c>
      <c r="AM735" t="str">
        <f t="shared" si="69"/>
        <v>Severe</v>
      </c>
      <c r="AN735" t="str">
        <f t="shared" si="70"/>
        <v>None</v>
      </c>
      <c r="AO735" t="str">
        <f>IF(ISBLANK(AN735),"",IF(AN735&gt;=75,"Severe",IF(AN735&gt;=25,"Significant",IF(AN735&gt;=1,"Some", IF(AN735=0,"None")))))</f>
        <v>Severe</v>
      </c>
      <c r="AP735" t="str">
        <f>IF(ISBLANK(AN735),"",IF(AN735&gt;=75,"None",IF(AN735&gt;=25,"Low",IF(AN735&gt;=1,"Medium", IF(AN735=0,"High")))))</f>
        <v>None</v>
      </c>
      <c r="AQ735" t="s">
        <v>79</v>
      </c>
      <c r="AX735" t="s">
        <v>69</v>
      </c>
      <c r="AY735" t="s">
        <v>69</v>
      </c>
      <c r="BB735" t="s">
        <v>754</v>
      </c>
    </row>
    <row r="736" spans="1:54" ht="78.75">
      <c r="A736" t="s">
        <v>753</v>
      </c>
      <c r="B736">
        <v>1996</v>
      </c>
      <c r="C736" s="4" t="s">
        <v>49</v>
      </c>
      <c r="D736" s="4" t="s">
        <v>50</v>
      </c>
      <c r="E736">
        <v>3251238</v>
      </c>
      <c r="F736" t="s">
        <v>51</v>
      </c>
      <c r="G736" t="s">
        <v>219</v>
      </c>
      <c r="H736" t="s">
        <v>75</v>
      </c>
      <c r="I736" t="s">
        <v>76</v>
      </c>
      <c r="J736" t="s">
        <v>737</v>
      </c>
      <c r="K736" t="s">
        <v>78</v>
      </c>
      <c r="L736" t="s">
        <v>57</v>
      </c>
      <c r="M736" t="s">
        <v>729</v>
      </c>
      <c r="O736" t="s">
        <v>712</v>
      </c>
      <c r="P736" t="s">
        <v>79</v>
      </c>
      <c r="R736" t="s">
        <v>755</v>
      </c>
      <c r="S736" t="s">
        <v>61</v>
      </c>
      <c r="T736" t="s">
        <v>755</v>
      </c>
      <c r="U736" t="s">
        <v>61</v>
      </c>
      <c r="V736">
        <v>2</v>
      </c>
      <c r="W736">
        <v>48</v>
      </c>
      <c r="X736" t="s">
        <v>83</v>
      </c>
      <c r="Y736">
        <v>2</v>
      </c>
      <c r="Z736" t="s">
        <v>63</v>
      </c>
      <c r="AA736" t="s">
        <v>235</v>
      </c>
      <c r="AC736" t="s">
        <v>88</v>
      </c>
      <c r="AM736" t="s">
        <v>65</v>
      </c>
      <c r="AN736" t="s">
        <v>66</v>
      </c>
      <c r="AQ736" t="s">
        <v>79</v>
      </c>
      <c r="AR736" s="6" t="s">
        <v>756</v>
      </c>
      <c r="AX736" t="s">
        <v>69</v>
      </c>
      <c r="AY736" t="s">
        <v>69</v>
      </c>
      <c r="BB736" t="s">
        <v>754</v>
      </c>
    </row>
    <row r="737" spans="1:94">
      <c r="A737" t="s">
        <v>757</v>
      </c>
      <c r="B737" t="str">
        <f t="shared" ref="B737:B758" si="71">RIGHT(A737,5)</f>
        <v xml:space="preserve"> 1991</v>
      </c>
      <c r="C737" t="s">
        <v>49</v>
      </c>
      <c r="D737" t="s">
        <v>50</v>
      </c>
      <c r="E737">
        <v>7440508</v>
      </c>
      <c r="F737" s="4" t="s">
        <v>51</v>
      </c>
      <c r="G737" s="4" t="s">
        <v>51</v>
      </c>
      <c r="H737" s="4" t="s">
        <v>148</v>
      </c>
      <c r="I737" s="4" t="s">
        <v>149</v>
      </c>
      <c r="J737" s="4" t="s">
        <v>502</v>
      </c>
      <c r="K737" s="4" t="s">
        <v>55</v>
      </c>
      <c r="L737" t="s">
        <v>57</v>
      </c>
      <c r="M737" s="4" t="s">
        <v>176</v>
      </c>
      <c r="N737" s="4" t="s">
        <v>176</v>
      </c>
      <c r="O737" s="4" t="s">
        <v>176</v>
      </c>
      <c r="P737" s="4" t="s">
        <v>79</v>
      </c>
      <c r="Q737" s="4" t="s">
        <v>176</v>
      </c>
      <c r="R737" s="4" t="s">
        <v>758</v>
      </c>
      <c r="S737" s="4" t="s">
        <v>759</v>
      </c>
      <c r="T737" s="4" t="s">
        <v>758</v>
      </c>
      <c r="U737" s="4" t="s">
        <v>759</v>
      </c>
      <c r="V737" s="4">
        <v>7</v>
      </c>
      <c r="W737" s="4">
        <v>7</v>
      </c>
      <c r="X737" s="4" t="s">
        <v>62</v>
      </c>
      <c r="Y737" s="4">
        <v>7</v>
      </c>
      <c r="Z737" s="4" t="s">
        <v>197</v>
      </c>
      <c r="AA737" s="4" t="s">
        <v>760</v>
      </c>
      <c r="AD737" s="4"/>
      <c r="AE737" s="4"/>
      <c r="AF737" s="4"/>
      <c r="AG737" s="4"/>
      <c r="AH737" s="4"/>
      <c r="AI737" s="4"/>
      <c r="AJ737" s="4"/>
      <c r="AK737" s="4"/>
      <c r="AL737" s="4"/>
      <c r="AM737" t="s">
        <v>65</v>
      </c>
      <c r="AN737" t="s">
        <v>66</v>
      </c>
      <c r="AQ737" t="s">
        <v>179</v>
      </c>
      <c r="AX737" t="s">
        <v>153</v>
      </c>
      <c r="AY737" t="s">
        <v>69</v>
      </c>
    </row>
    <row r="738" spans="1:94">
      <c r="A738" t="s">
        <v>757</v>
      </c>
      <c r="B738" t="str">
        <f t="shared" si="71"/>
        <v xml:space="preserve"> 1991</v>
      </c>
      <c r="C738" t="s">
        <v>173</v>
      </c>
      <c r="D738" t="s">
        <v>173</v>
      </c>
      <c r="F738" s="4" t="s">
        <v>761</v>
      </c>
      <c r="G738" s="4" t="s">
        <v>761</v>
      </c>
      <c r="H738" s="4" t="s">
        <v>148</v>
      </c>
      <c r="I738" s="4" t="s">
        <v>149</v>
      </c>
      <c r="J738" s="4" t="s">
        <v>502</v>
      </c>
      <c r="K738" s="4" t="s">
        <v>175</v>
      </c>
      <c r="L738" t="s">
        <v>57</v>
      </c>
      <c r="M738" s="4" t="s">
        <v>176</v>
      </c>
      <c r="N738" s="4" t="s">
        <v>176</v>
      </c>
      <c r="O738" s="4" t="s">
        <v>176</v>
      </c>
      <c r="P738" s="4" t="s">
        <v>176</v>
      </c>
      <c r="Q738" s="4" t="s">
        <v>176</v>
      </c>
      <c r="R738" s="4" t="s">
        <v>176</v>
      </c>
      <c r="S738" s="4" t="s">
        <v>176</v>
      </c>
      <c r="T738" s="4" t="s">
        <v>176</v>
      </c>
      <c r="U738" s="4" t="s">
        <v>176</v>
      </c>
      <c r="V738" s="4" t="s">
        <v>762</v>
      </c>
      <c r="W738" s="4" t="s">
        <v>176</v>
      </c>
      <c r="X738" s="4" t="s">
        <v>176</v>
      </c>
      <c r="Y738" s="4" t="s">
        <v>176</v>
      </c>
      <c r="Z738" s="4" t="s">
        <v>63</v>
      </c>
      <c r="AA738" s="4" t="s">
        <v>373</v>
      </c>
      <c r="AD738" s="4" t="s">
        <v>176</v>
      </c>
      <c r="AE738" s="4" t="s">
        <v>176</v>
      </c>
      <c r="AF738" s="4" t="s">
        <v>176</v>
      </c>
      <c r="AG738" s="4" t="s">
        <v>176</v>
      </c>
      <c r="AH738" s="4" t="s">
        <v>176</v>
      </c>
      <c r="AI738" s="4" t="s">
        <v>176</v>
      </c>
      <c r="AJ738" s="4" t="s">
        <v>176</v>
      </c>
      <c r="AK738" s="4" t="s">
        <v>176</v>
      </c>
      <c r="AL738" s="4" t="s">
        <v>176</v>
      </c>
      <c r="AM738" t="s">
        <v>65</v>
      </c>
      <c r="AN738" t="s">
        <v>66</v>
      </c>
      <c r="AO738" t="s">
        <v>65</v>
      </c>
      <c r="AP738" t="s">
        <v>66</v>
      </c>
      <c r="AQ738" t="s">
        <v>179</v>
      </c>
      <c r="AX738" t="s">
        <v>153</v>
      </c>
      <c r="AY738" t="s">
        <v>69</v>
      </c>
    </row>
    <row r="739" spans="1:94" ht="126">
      <c r="A739" t="s">
        <v>757</v>
      </c>
      <c r="B739" t="str">
        <f t="shared" si="71"/>
        <v xml:space="preserve"> 1991</v>
      </c>
      <c r="C739" t="s">
        <v>173</v>
      </c>
      <c r="D739" t="s">
        <v>173</v>
      </c>
      <c r="F739" s="4" t="s">
        <v>761</v>
      </c>
      <c r="G739" s="4" t="s">
        <v>761</v>
      </c>
      <c r="H739" s="4" t="s">
        <v>148</v>
      </c>
      <c r="I739" s="4" t="s">
        <v>149</v>
      </c>
      <c r="J739" s="4" t="s">
        <v>502</v>
      </c>
      <c r="K739" s="4" t="s">
        <v>175</v>
      </c>
      <c r="L739" t="s">
        <v>57</v>
      </c>
      <c r="M739" s="4" t="s">
        <v>176</v>
      </c>
      <c r="N739" s="4" t="s">
        <v>176</v>
      </c>
      <c r="O739" s="4" t="s">
        <v>176</v>
      </c>
      <c r="P739" s="4" t="s">
        <v>176</v>
      </c>
      <c r="Q739" s="4" t="s">
        <v>176</v>
      </c>
      <c r="R739" s="4" t="s">
        <v>176</v>
      </c>
      <c r="S739" s="4" t="s">
        <v>176</v>
      </c>
      <c r="T739" s="4" t="s">
        <v>176</v>
      </c>
      <c r="U739" s="4" t="s">
        <v>176</v>
      </c>
      <c r="V739" s="4" t="s">
        <v>762</v>
      </c>
      <c r="W739" s="4" t="s">
        <v>176</v>
      </c>
      <c r="X739" s="4" t="s">
        <v>176</v>
      </c>
      <c r="Y739" s="4" t="s">
        <v>176</v>
      </c>
      <c r="Z739" s="4" t="s">
        <v>197</v>
      </c>
      <c r="AA739" s="4" t="s">
        <v>198</v>
      </c>
      <c r="AD739" s="4" t="s">
        <v>176</v>
      </c>
      <c r="AE739" s="4" t="s">
        <v>176</v>
      </c>
      <c r="AF739" s="4" t="s">
        <v>176</v>
      </c>
      <c r="AG739" s="4" t="s">
        <v>176</v>
      </c>
      <c r="AH739" s="4" t="s">
        <v>176</v>
      </c>
      <c r="AI739" s="4" t="s">
        <v>176</v>
      </c>
      <c r="AJ739" s="4" t="s">
        <v>176</v>
      </c>
      <c r="AK739" s="4" t="s">
        <v>176</v>
      </c>
      <c r="AL739" s="4" t="s">
        <v>176</v>
      </c>
      <c r="AM739" t="s">
        <v>65</v>
      </c>
      <c r="AN739" t="s">
        <v>66</v>
      </c>
      <c r="AO739" t="s">
        <v>65</v>
      </c>
      <c r="AP739" t="s">
        <v>66</v>
      </c>
      <c r="AQ739" t="s">
        <v>179</v>
      </c>
      <c r="AR739" s="6" t="s">
        <v>763</v>
      </c>
      <c r="AX739" t="s">
        <v>153</v>
      </c>
      <c r="AY739" t="s">
        <v>69</v>
      </c>
    </row>
    <row r="740" spans="1:94">
      <c r="A740" t="s">
        <v>757</v>
      </c>
      <c r="B740" t="str">
        <f t="shared" si="71"/>
        <v xml:space="preserve"> 1991</v>
      </c>
      <c r="C740" t="s">
        <v>173</v>
      </c>
      <c r="D740" t="s">
        <v>173</v>
      </c>
      <c r="F740" s="4" t="s">
        <v>761</v>
      </c>
      <c r="G740" s="4" t="s">
        <v>761</v>
      </c>
      <c r="H740" s="4" t="s">
        <v>148</v>
      </c>
      <c r="I740" s="4" t="s">
        <v>149</v>
      </c>
      <c r="J740" s="4" t="s">
        <v>502</v>
      </c>
      <c r="K740" s="4" t="s">
        <v>175</v>
      </c>
      <c r="L740" t="s">
        <v>57</v>
      </c>
      <c r="M740" s="4" t="s">
        <v>176</v>
      </c>
      <c r="N740" s="4" t="s">
        <v>176</v>
      </c>
      <c r="O740" s="4" t="s">
        <v>176</v>
      </c>
      <c r="P740" s="4" t="s">
        <v>176</v>
      </c>
      <c r="Q740" s="4" t="s">
        <v>176</v>
      </c>
      <c r="R740" s="4" t="s">
        <v>176</v>
      </c>
      <c r="S740" s="4" t="s">
        <v>176</v>
      </c>
      <c r="T740" s="4" t="s">
        <v>176</v>
      </c>
      <c r="U740" s="4" t="s">
        <v>176</v>
      </c>
      <c r="V740" s="4" t="s">
        <v>762</v>
      </c>
      <c r="W740" s="4" t="s">
        <v>176</v>
      </c>
      <c r="X740" s="4" t="s">
        <v>176</v>
      </c>
      <c r="Y740" s="4" t="s">
        <v>176</v>
      </c>
      <c r="Z740" s="4" t="s">
        <v>197</v>
      </c>
      <c r="AA740" s="4" t="s">
        <v>760</v>
      </c>
      <c r="AD740" s="4" t="s">
        <v>176</v>
      </c>
      <c r="AE740" s="4" t="s">
        <v>176</v>
      </c>
      <c r="AF740" s="4" t="s">
        <v>176</v>
      </c>
      <c r="AG740" s="4" t="s">
        <v>176</v>
      </c>
      <c r="AH740" s="4" t="s">
        <v>176</v>
      </c>
      <c r="AI740" s="4" t="s">
        <v>176</v>
      </c>
      <c r="AJ740" s="4" t="s">
        <v>176</v>
      </c>
      <c r="AK740" s="4" t="s">
        <v>176</v>
      </c>
      <c r="AL740" s="4" t="s">
        <v>176</v>
      </c>
      <c r="AM740" t="s">
        <v>65</v>
      </c>
      <c r="AN740" t="s">
        <v>66</v>
      </c>
      <c r="AQ740" t="s">
        <v>179</v>
      </c>
      <c r="AX740" t="s">
        <v>153</v>
      </c>
      <c r="AY740" t="s">
        <v>69</v>
      </c>
    </row>
    <row r="741" spans="1:94">
      <c r="A741" t="s">
        <v>757</v>
      </c>
      <c r="B741" t="str">
        <f t="shared" si="71"/>
        <v xml:space="preserve"> 1991</v>
      </c>
      <c r="C741" t="s">
        <v>173</v>
      </c>
      <c r="D741" t="s">
        <v>173</v>
      </c>
      <c r="F741" s="4" t="s">
        <v>761</v>
      </c>
      <c r="G741" s="4" t="s">
        <v>761</v>
      </c>
      <c r="H741" s="4" t="s">
        <v>148</v>
      </c>
      <c r="I741" s="4" t="s">
        <v>149</v>
      </c>
      <c r="J741" s="4" t="s">
        <v>502</v>
      </c>
      <c r="K741" s="4" t="s">
        <v>175</v>
      </c>
      <c r="L741" t="s">
        <v>57</v>
      </c>
      <c r="M741" s="4" t="s">
        <v>176</v>
      </c>
      <c r="N741" s="4" t="s">
        <v>176</v>
      </c>
      <c r="O741" s="4" t="s">
        <v>176</v>
      </c>
      <c r="P741" s="4" t="s">
        <v>176</v>
      </c>
      <c r="Q741" s="4" t="s">
        <v>176</v>
      </c>
      <c r="R741" s="4" t="s">
        <v>176</v>
      </c>
      <c r="S741" s="4" t="s">
        <v>176</v>
      </c>
      <c r="T741" s="4" t="s">
        <v>176</v>
      </c>
      <c r="U741" s="4" t="s">
        <v>176</v>
      </c>
      <c r="V741" s="4" t="s">
        <v>762</v>
      </c>
      <c r="W741" s="4" t="s">
        <v>176</v>
      </c>
      <c r="X741" s="4" t="s">
        <v>176</v>
      </c>
      <c r="Y741" s="4" t="s">
        <v>176</v>
      </c>
      <c r="Z741" s="4" t="s">
        <v>169</v>
      </c>
      <c r="AA741" s="4" t="s">
        <v>764</v>
      </c>
      <c r="AD741" s="4" t="s">
        <v>176</v>
      </c>
      <c r="AE741" s="4" t="s">
        <v>176</v>
      </c>
      <c r="AF741" s="4" t="s">
        <v>176</v>
      </c>
      <c r="AG741" s="4" t="s">
        <v>176</v>
      </c>
      <c r="AH741" s="4" t="s">
        <v>176</v>
      </c>
      <c r="AI741" s="4" t="s">
        <v>176</v>
      </c>
      <c r="AJ741" s="4" t="s">
        <v>176</v>
      </c>
      <c r="AK741" s="4" t="s">
        <v>176</v>
      </c>
      <c r="AL741" s="4" t="s">
        <v>176</v>
      </c>
      <c r="AM741" t="s">
        <v>65</v>
      </c>
      <c r="AN741" t="s">
        <v>66</v>
      </c>
      <c r="AQ741" t="s">
        <v>179</v>
      </c>
      <c r="AX741" t="s">
        <v>153</v>
      </c>
      <c r="AY741" t="s">
        <v>69</v>
      </c>
    </row>
    <row r="742" spans="1:94">
      <c r="A742" t="s">
        <v>765</v>
      </c>
      <c r="B742" t="str">
        <f t="shared" si="71"/>
        <v xml:space="preserve"> 2021</v>
      </c>
      <c r="C742" t="s">
        <v>49</v>
      </c>
      <c r="D742" t="s">
        <v>50</v>
      </c>
      <c r="E742">
        <v>7447394</v>
      </c>
      <c r="F742" s="4" t="s">
        <v>51</v>
      </c>
      <c r="G742" s="4" t="s">
        <v>52</v>
      </c>
      <c r="H742" t="s">
        <v>75</v>
      </c>
      <c r="I742" s="4" t="s">
        <v>76</v>
      </c>
      <c r="J742" s="4" t="s">
        <v>167</v>
      </c>
      <c r="K742" s="4" t="s">
        <v>231</v>
      </c>
      <c r="L742" t="s">
        <v>57</v>
      </c>
      <c r="M742" s="4" t="s">
        <v>766</v>
      </c>
      <c r="N742" s="4" t="s">
        <v>767</v>
      </c>
      <c r="O742" s="4" t="s">
        <v>768</v>
      </c>
      <c r="P742" t="s">
        <v>79</v>
      </c>
      <c r="R742" s="4" t="s">
        <v>769</v>
      </c>
      <c r="S742" s="4" t="s">
        <v>323</v>
      </c>
      <c r="T742" s="4" t="s">
        <v>769</v>
      </c>
      <c r="U742" s="4" t="s">
        <v>323</v>
      </c>
      <c r="V742">
        <v>30</v>
      </c>
      <c r="W742">
        <v>30</v>
      </c>
      <c r="X742" t="s">
        <v>62</v>
      </c>
      <c r="Y742">
        <v>30</v>
      </c>
      <c r="Z742" t="s">
        <v>71</v>
      </c>
      <c r="AA742" t="s">
        <v>71</v>
      </c>
      <c r="AD742">
        <v>500</v>
      </c>
      <c r="AG742" t="s">
        <v>323</v>
      </c>
      <c r="AH742">
        <v>500</v>
      </c>
      <c r="AK742" t="s">
        <v>323</v>
      </c>
      <c r="AL742">
        <v>100</v>
      </c>
      <c r="AM742" t="str">
        <f>IF(ISBLANK(AL742),"",IF(AL742&gt;=75,"Severe",IF(AL742&gt;=25,"Significant",IF(AL742&gt;=1,"Some", IF(AL742=0,"None")))))</f>
        <v>Severe</v>
      </c>
      <c r="AN742" t="str">
        <f>IF(ISBLANK(AL742),"",IF(AL742&gt;=75,"None",IF(AL742&gt;=25,"Low",IF(AL742&gt;=1,"Medium", IF(AL742=0,"High")))))</f>
        <v>None</v>
      </c>
      <c r="AO742" t="str">
        <f>AM742</f>
        <v>Severe</v>
      </c>
      <c r="AP742" t="str">
        <f>AN742</f>
        <v>None</v>
      </c>
      <c r="AQ742" t="s">
        <v>79</v>
      </c>
      <c r="AX742" t="s">
        <v>69</v>
      </c>
      <c r="AY742" t="s">
        <v>69</v>
      </c>
    </row>
    <row r="743" spans="1:94" ht="110.25">
      <c r="A743" t="s">
        <v>765</v>
      </c>
      <c r="B743" t="str">
        <f t="shared" si="71"/>
        <v xml:space="preserve"> 2021</v>
      </c>
      <c r="C743" t="s">
        <v>49</v>
      </c>
      <c r="D743" t="s">
        <v>50</v>
      </c>
      <c r="E743">
        <v>7447394</v>
      </c>
      <c r="F743" s="4" t="s">
        <v>51</v>
      </c>
      <c r="G743" s="4" t="s">
        <v>52</v>
      </c>
      <c r="H743" t="s">
        <v>75</v>
      </c>
      <c r="I743" s="4" t="s">
        <v>76</v>
      </c>
      <c r="J743" s="4" t="s">
        <v>167</v>
      </c>
      <c r="K743" s="4" t="s">
        <v>231</v>
      </c>
      <c r="L743" t="s">
        <v>57</v>
      </c>
      <c r="M743" s="4" t="s">
        <v>766</v>
      </c>
      <c r="N743" s="4" t="s">
        <v>767</v>
      </c>
      <c r="O743" s="4" t="s">
        <v>768</v>
      </c>
      <c r="P743" t="s">
        <v>79</v>
      </c>
      <c r="R743" s="4" t="s">
        <v>769</v>
      </c>
      <c r="S743" s="4" t="s">
        <v>323</v>
      </c>
      <c r="T743" s="4" t="s">
        <v>769</v>
      </c>
      <c r="U743" s="4" t="s">
        <v>323</v>
      </c>
      <c r="V743">
        <v>30</v>
      </c>
      <c r="W743">
        <v>30</v>
      </c>
      <c r="X743" t="s">
        <v>62</v>
      </c>
      <c r="Y743">
        <v>30</v>
      </c>
      <c r="Z743" t="s">
        <v>197</v>
      </c>
      <c r="AA743" t="s">
        <v>198</v>
      </c>
      <c r="AM743" t="s">
        <v>65</v>
      </c>
      <c r="AN743" t="s">
        <v>66</v>
      </c>
      <c r="AQ743" t="s">
        <v>79</v>
      </c>
      <c r="AR743" s="6" t="s">
        <v>770</v>
      </c>
      <c r="AX743" t="s">
        <v>69</v>
      </c>
      <c r="AY743" t="s">
        <v>69</v>
      </c>
    </row>
    <row r="744" spans="1:94" s="8" customFormat="1">
      <c r="A744" t="s">
        <v>765</v>
      </c>
      <c r="B744" t="str">
        <f t="shared" si="71"/>
        <v xml:space="preserve"> 2021</v>
      </c>
      <c r="C744" t="s">
        <v>49</v>
      </c>
      <c r="D744" t="s">
        <v>199</v>
      </c>
      <c r="E744" s="10" t="s">
        <v>288</v>
      </c>
      <c r="F744" s="4" t="s">
        <v>51</v>
      </c>
      <c r="G744" s="4" t="s">
        <v>289</v>
      </c>
      <c r="H744" t="s">
        <v>75</v>
      </c>
      <c r="I744" s="4" t="s">
        <v>76</v>
      </c>
      <c r="J744" s="4" t="s">
        <v>167</v>
      </c>
      <c r="K744" s="4" t="s">
        <v>231</v>
      </c>
      <c r="L744" t="s">
        <v>57</v>
      </c>
      <c r="M744" s="4" t="s">
        <v>766</v>
      </c>
      <c r="N744" s="4" t="s">
        <v>767</v>
      </c>
      <c r="O744" s="4" t="s">
        <v>768</v>
      </c>
      <c r="P744" t="s">
        <v>79</v>
      </c>
      <c r="Q744"/>
      <c r="R744" s="4" t="s">
        <v>769</v>
      </c>
      <c r="S744" s="4" t="s">
        <v>323</v>
      </c>
      <c r="T744" s="4" t="s">
        <v>769</v>
      </c>
      <c r="U744" s="4" t="s">
        <v>323</v>
      </c>
      <c r="V744">
        <v>30</v>
      </c>
      <c r="W744">
        <v>30</v>
      </c>
      <c r="X744" t="s">
        <v>62</v>
      </c>
      <c r="Y744">
        <v>30</v>
      </c>
      <c r="Z744" t="s">
        <v>71</v>
      </c>
      <c r="AA744" t="s">
        <v>71</v>
      </c>
      <c r="AB744"/>
      <c r="AC744"/>
      <c r="AD744">
        <v>500</v>
      </c>
      <c r="AE744"/>
      <c r="AF744"/>
      <c r="AG744" t="s">
        <v>323</v>
      </c>
      <c r="AH744">
        <v>500</v>
      </c>
      <c r="AI744"/>
      <c r="AJ744"/>
      <c r="AK744" t="s">
        <v>323</v>
      </c>
      <c r="AL744">
        <v>100</v>
      </c>
      <c r="AM744" t="str">
        <f>IF(ISBLANK(AL744),"",IF(AL744&gt;=75,"Severe",IF(AL744&gt;=25,"Significant",IF(AL744&gt;=1,"Some", IF(AL744=0,"None")))))</f>
        <v>Severe</v>
      </c>
      <c r="AN744" t="str">
        <f>IF(ISBLANK(AL744),"",IF(AL744&gt;=75,"None",IF(AL744&gt;=25,"Low",IF(AL744&gt;=1,"Medium", IF(AL744=0,"High")))))</f>
        <v>None</v>
      </c>
      <c r="AO744" t="str">
        <f>AM744</f>
        <v>Severe</v>
      </c>
      <c r="AP744" t="str">
        <f>AN744</f>
        <v>None</v>
      </c>
      <c r="AQ744" t="s">
        <v>79</v>
      </c>
      <c r="AR744" s="5"/>
      <c r="AS744"/>
      <c r="AT744"/>
      <c r="AU744"/>
      <c r="AV744"/>
      <c r="AW744"/>
      <c r="AX744" t="s">
        <v>69</v>
      </c>
      <c r="AY744" t="s">
        <v>69</v>
      </c>
      <c r="AZ744"/>
      <c r="BA744"/>
      <c r="BB744"/>
      <c r="BC744"/>
      <c r="BD744"/>
      <c r="BE744"/>
      <c r="BF744"/>
      <c r="BG744"/>
      <c r="BH744"/>
      <c r="BI744"/>
      <c r="BJ744"/>
      <c r="BK744"/>
      <c r="BL744"/>
      <c r="BM744"/>
      <c r="BN744"/>
      <c r="BO744"/>
      <c r="BP744"/>
      <c r="BQ744"/>
      <c r="BR744"/>
      <c r="BS744"/>
      <c r="BT744"/>
      <c r="BU744"/>
      <c r="BV744"/>
      <c r="BW744"/>
      <c r="BX744"/>
      <c r="BY744"/>
      <c r="BZ744"/>
      <c r="CA744"/>
      <c r="CB744"/>
      <c r="CC744"/>
      <c r="CD744"/>
      <c r="CE744"/>
      <c r="CF744"/>
      <c r="CG744"/>
      <c r="CH744"/>
      <c r="CI744"/>
      <c r="CJ744"/>
      <c r="CK744"/>
      <c r="CL744"/>
      <c r="CM744"/>
      <c r="CN744"/>
      <c r="CO744"/>
      <c r="CP744"/>
    </row>
    <row r="745" spans="1:94" s="8" customFormat="1">
      <c r="A745" t="s">
        <v>765</v>
      </c>
      <c r="B745" t="str">
        <f t="shared" si="71"/>
        <v xml:space="preserve"> 2021</v>
      </c>
      <c r="C745" t="s">
        <v>49</v>
      </c>
      <c r="D745" t="s">
        <v>199</v>
      </c>
      <c r="E745" s="10" t="s">
        <v>288</v>
      </c>
      <c r="F745" s="4" t="s">
        <v>51</v>
      </c>
      <c r="G745" s="4" t="s">
        <v>289</v>
      </c>
      <c r="H745" t="s">
        <v>75</v>
      </c>
      <c r="I745" s="4" t="s">
        <v>76</v>
      </c>
      <c r="J745" s="4" t="s">
        <v>167</v>
      </c>
      <c r="K745" s="4" t="s">
        <v>231</v>
      </c>
      <c r="L745" t="s">
        <v>57</v>
      </c>
      <c r="M745" s="4" t="s">
        <v>766</v>
      </c>
      <c r="N745" s="4" t="s">
        <v>767</v>
      </c>
      <c r="O745" s="4" t="s">
        <v>768</v>
      </c>
      <c r="P745" t="s">
        <v>79</v>
      </c>
      <c r="Q745"/>
      <c r="R745" s="4" t="s">
        <v>769</v>
      </c>
      <c r="S745" s="4" t="s">
        <v>323</v>
      </c>
      <c r="T745" s="4" t="s">
        <v>769</v>
      </c>
      <c r="U745" s="4" t="s">
        <v>323</v>
      </c>
      <c r="V745">
        <v>30</v>
      </c>
      <c r="W745">
        <v>30</v>
      </c>
      <c r="X745" t="s">
        <v>62</v>
      </c>
      <c r="Y745">
        <v>30</v>
      </c>
      <c r="Z745" t="s">
        <v>197</v>
      </c>
      <c r="AA745" t="s">
        <v>198</v>
      </c>
      <c r="AB745"/>
      <c r="AC745"/>
      <c r="AD745"/>
      <c r="AE745"/>
      <c r="AF745"/>
      <c r="AG745"/>
      <c r="AH745"/>
      <c r="AI745"/>
      <c r="AJ745"/>
      <c r="AK745"/>
      <c r="AL745"/>
      <c r="AM745" t="s">
        <v>65</v>
      </c>
      <c r="AN745" t="s">
        <v>66</v>
      </c>
      <c r="AO745"/>
      <c r="AP745"/>
      <c r="AQ745" t="s">
        <v>79</v>
      </c>
      <c r="AR745" s="5"/>
      <c r="AS745"/>
      <c r="AT745"/>
      <c r="AU745"/>
      <c r="AV745"/>
      <c r="AW745"/>
      <c r="AX745" t="s">
        <v>69</v>
      </c>
      <c r="AY745" t="s">
        <v>69</v>
      </c>
      <c r="AZ745"/>
      <c r="BA745"/>
      <c r="BB745"/>
      <c r="BC745"/>
      <c r="BD745"/>
      <c r="BE745"/>
      <c r="BF745"/>
      <c r="BG745"/>
      <c r="BH745"/>
      <c r="BI745"/>
      <c r="BJ745"/>
      <c r="BK745"/>
      <c r="BL745"/>
      <c r="BM745"/>
      <c r="BN745"/>
      <c r="BO745"/>
      <c r="BP745"/>
      <c r="BQ745"/>
      <c r="BR745"/>
      <c r="BS745"/>
      <c r="BT745"/>
      <c r="BU745"/>
      <c r="BV745"/>
      <c r="BW745"/>
      <c r="BX745"/>
      <c r="BY745"/>
      <c r="BZ745"/>
      <c r="CA745"/>
      <c r="CB745"/>
      <c r="CC745"/>
      <c r="CD745"/>
      <c r="CE745"/>
      <c r="CF745"/>
      <c r="CG745"/>
      <c r="CH745"/>
      <c r="CI745"/>
      <c r="CJ745"/>
      <c r="CK745"/>
      <c r="CL745"/>
      <c r="CM745"/>
      <c r="CN745"/>
      <c r="CO745"/>
      <c r="CP745"/>
    </row>
    <row r="746" spans="1:94" s="8" customFormat="1">
      <c r="A746" t="s">
        <v>771</v>
      </c>
      <c r="B746" t="str">
        <f t="shared" si="71"/>
        <v xml:space="preserve"> 2022</v>
      </c>
      <c r="C746" t="s">
        <v>49</v>
      </c>
      <c r="D746" t="s">
        <v>50</v>
      </c>
      <c r="E746" t="s">
        <v>294</v>
      </c>
      <c r="F746" s="4" t="s">
        <v>119</v>
      </c>
      <c r="G746" s="4" t="s">
        <v>119</v>
      </c>
      <c r="H746" t="s">
        <v>53</v>
      </c>
      <c r="I746" s="4" t="s">
        <v>772</v>
      </c>
      <c r="J746" s="4" t="s">
        <v>77</v>
      </c>
      <c r="K746" s="4" t="s">
        <v>78</v>
      </c>
      <c r="L746" t="s">
        <v>57</v>
      </c>
      <c r="M746"/>
      <c r="N746"/>
      <c r="O746"/>
      <c r="P746" t="s">
        <v>79</v>
      </c>
      <c r="Q746">
        <v>1</v>
      </c>
      <c r="R746" s="4" t="s">
        <v>773</v>
      </c>
      <c r="S746" s="4" t="s">
        <v>97</v>
      </c>
      <c r="T746" s="4" t="s">
        <v>774</v>
      </c>
      <c r="U746" s="4" t="s">
        <v>61</v>
      </c>
      <c r="V746">
        <v>10</v>
      </c>
      <c r="W746">
        <v>10</v>
      </c>
      <c r="X746" t="s">
        <v>62</v>
      </c>
      <c r="Y746">
        <v>10</v>
      </c>
      <c r="Z746" t="s">
        <v>84</v>
      </c>
      <c r="AA746" t="s">
        <v>278</v>
      </c>
      <c r="AB746"/>
      <c r="AC746"/>
      <c r="AD746"/>
      <c r="AE746"/>
      <c r="AF746"/>
      <c r="AG746"/>
      <c r="AH746"/>
      <c r="AI746"/>
      <c r="AJ746"/>
      <c r="AK746"/>
      <c r="AL746"/>
      <c r="AM746" t="s">
        <v>65</v>
      </c>
      <c r="AN746" t="s">
        <v>66</v>
      </c>
      <c r="AO746"/>
      <c r="AP746"/>
      <c r="AQ746" t="s">
        <v>79</v>
      </c>
      <c r="AR746" s="5"/>
      <c r="AS746"/>
      <c r="AT746"/>
      <c r="AU746"/>
      <c r="AV746"/>
      <c r="AW746"/>
      <c r="AX746" t="s">
        <v>69</v>
      </c>
      <c r="AY746" t="s">
        <v>69</v>
      </c>
      <c r="AZ746"/>
      <c r="BA746"/>
      <c r="BB746"/>
      <c r="BC746"/>
      <c r="BD746"/>
      <c r="BE746"/>
      <c r="BF746"/>
      <c r="BG746"/>
      <c r="BH746"/>
      <c r="BI746"/>
      <c r="BJ746"/>
      <c r="BK746"/>
      <c r="BL746"/>
      <c r="BM746"/>
      <c r="BN746"/>
      <c r="BO746"/>
      <c r="BP746"/>
      <c r="BQ746"/>
      <c r="BR746"/>
      <c r="BS746"/>
      <c r="BT746"/>
      <c r="BU746"/>
      <c r="BV746"/>
      <c r="BW746"/>
      <c r="BX746"/>
      <c r="BY746"/>
      <c r="BZ746"/>
      <c r="CA746"/>
      <c r="CB746"/>
      <c r="CC746"/>
      <c r="CD746"/>
      <c r="CE746"/>
      <c r="CF746"/>
      <c r="CG746"/>
      <c r="CH746"/>
      <c r="CI746"/>
      <c r="CJ746"/>
      <c r="CK746"/>
      <c r="CL746"/>
      <c r="CM746"/>
      <c r="CN746"/>
      <c r="CO746"/>
      <c r="CP746"/>
    </row>
    <row r="747" spans="1:94" s="8" customFormat="1">
      <c r="A747" t="s">
        <v>771</v>
      </c>
      <c r="B747" t="str">
        <f t="shared" si="71"/>
        <v xml:space="preserve"> 2022</v>
      </c>
      <c r="C747" t="s">
        <v>49</v>
      </c>
      <c r="D747" t="s">
        <v>50</v>
      </c>
      <c r="E747" t="s">
        <v>294</v>
      </c>
      <c r="F747" s="4" t="s">
        <v>119</v>
      </c>
      <c r="G747" s="4" t="s">
        <v>119</v>
      </c>
      <c r="H747" t="s">
        <v>53</v>
      </c>
      <c r="I747" s="4" t="s">
        <v>772</v>
      </c>
      <c r="J747" s="4" t="s">
        <v>77</v>
      </c>
      <c r="K747" s="4" t="s">
        <v>78</v>
      </c>
      <c r="L747" t="s">
        <v>57</v>
      </c>
      <c r="M747"/>
      <c r="N747"/>
      <c r="O747"/>
      <c r="P747" t="s">
        <v>79</v>
      </c>
      <c r="Q747">
        <v>1</v>
      </c>
      <c r="R747" s="4" t="s">
        <v>773</v>
      </c>
      <c r="S747" s="4" t="s">
        <v>97</v>
      </c>
      <c r="T747" s="4" t="s">
        <v>774</v>
      </c>
      <c r="U747" s="4" t="s">
        <v>61</v>
      </c>
      <c r="V747">
        <v>10</v>
      </c>
      <c r="W747">
        <v>10</v>
      </c>
      <c r="X747" t="s">
        <v>62</v>
      </c>
      <c r="Y747">
        <v>10</v>
      </c>
      <c r="Z747" t="s">
        <v>84</v>
      </c>
      <c r="AA747" t="s">
        <v>733</v>
      </c>
      <c r="AB747"/>
      <c r="AC747"/>
      <c r="AD747"/>
      <c r="AE747"/>
      <c r="AF747"/>
      <c r="AG747"/>
      <c r="AH747"/>
      <c r="AI747"/>
      <c r="AJ747"/>
      <c r="AK747"/>
      <c r="AL747"/>
      <c r="AM747" t="s">
        <v>65</v>
      </c>
      <c r="AN747" t="s">
        <v>66</v>
      </c>
      <c r="AO747"/>
      <c r="AP747"/>
      <c r="AQ747" t="s">
        <v>79</v>
      </c>
      <c r="AR747" s="5"/>
      <c r="AS747"/>
      <c r="AT747"/>
      <c r="AU747"/>
      <c r="AV747"/>
      <c r="AW747"/>
      <c r="AX747" t="s">
        <v>69</v>
      </c>
      <c r="AY747" t="s">
        <v>69</v>
      </c>
      <c r="AZ747"/>
      <c r="BA747"/>
      <c r="BB747"/>
      <c r="BC747"/>
      <c r="BD747"/>
      <c r="BE747"/>
      <c r="BF747"/>
      <c r="BG747"/>
      <c r="BH747"/>
      <c r="BI747"/>
      <c r="BJ747"/>
      <c r="BK747"/>
      <c r="BL747"/>
      <c r="BM747"/>
      <c r="BN747"/>
      <c r="BO747"/>
      <c r="BP747"/>
      <c r="BQ747"/>
      <c r="BR747"/>
      <c r="BS747"/>
      <c r="BT747"/>
      <c r="BU747"/>
      <c r="BV747"/>
      <c r="BW747"/>
      <c r="BX747"/>
      <c r="BY747"/>
      <c r="BZ747"/>
      <c r="CA747"/>
      <c r="CB747"/>
      <c r="CC747"/>
      <c r="CD747"/>
      <c r="CE747"/>
      <c r="CF747"/>
      <c r="CG747"/>
      <c r="CH747"/>
      <c r="CI747"/>
      <c r="CJ747"/>
      <c r="CK747"/>
      <c r="CL747"/>
      <c r="CM747"/>
      <c r="CN747"/>
      <c r="CO747"/>
      <c r="CP747"/>
    </row>
    <row r="748" spans="1:94" s="8" customFormat="1">
      <c r="A748" t="s">
        <v>771</v>
      </c>
      <c r="B748" t="str">
        <f t="shared" si="71"/>
        <v xml:space="preserve"> 2022</v>
      </c>
      <c r="C748" t="s">
        <v>49</v>
      </c>
      <c r="D748" t="s">
        <v>50</v>
      </c>
      <c r="E748" t="s">
        <v>294</v>
      </c>
      <c r="F748" s="4" t="s">
        <v>119</v>
      </c>
      <c r="G748" s="4" t="s">
        <v>119</v>
      </c>
      <c r="H748" t="s">
        <v>53</v>
      </c>
      <c r="I748" s="4" t="s">
        <v>772</v>
      </c>
      <c r="J748" s="4" t="s">
        <v>77</v>
      </c>
      <c r="K748" s="4" t="s">
        <v>78</v>
      </c>
      <c r="L748" t="s">
        <v>57</v>
      </c>
      <c r="M748"/>
      <c r="N748"/>
      <c r="O748"/>
      <c r="P748" t="s">
        <v>79</v>
      </c>
      <c r="Q748">
        <v>1</v>
      </c>
      <c r="R748" s="4" t="s">
        <v>773</v>
      </c>
      <c r="S748" s="4" t="s">
        <v>97</v>
      </c>
      <c r="T748" s="4" t="s">
        <v>774</v>
      </c>
      <c r="U748" s="4" t="s">
        <v>61</v>
      </c>
      <c r="V748">
        <v>10</v>
      </c>
      <c r="W748">
        <v>10</v>
      </c>
      <c r="X748" t="s">
        <v>62</v>
      </c>
      <c r="Y748">
        <v>10</v>
      </c>
      <c r="Z748" t="s">
        <v>71</v>
      </c>
      <c r="AA748" t="s">
        <v>71</v>
      </c>
      <c r="AB748"/>
      <c r="AC748"/>
      <c r="AD748">
        <v>5</v>
      </c>
      <c r="AE748"/>
      <c r="AF748"/>
      <c r="AG748" t="s">
        <v>97</v>
      </c>
      <c r="AH748">
        <v>5000</v>
      </c>
      <c r="AI748"/>
      <c r="AJ748"/>
      <c r="AK748" t="s">
        <v>61</v>
      </c>
      <c r="AL748">
        <v>50</v>
      </c>
      <c r="AM748" t="str">
        <f>IF(ISBLANK(AL748),"",IF(AL748&gt;=75,"Severe",IF(AL748&gt;=25,"Significant",IF(AL748&gt;=1,"Some", IF(AL748=0,"None")))))</f>
        <v>Significant</v>
      </c>
      <c r="AN748" t="str">
        <f>IF(ISBLANK(AL748),"",IF(AL748&gt;=75,"None",IF(AL748&gt;=25,"Low",IF(AL748&gt;=1,"Medium", IF(AL748=0,"High")))))</f>
        <v>Low</v>
      </c>
      <c r="AO748" t="str">
        <f>AM748</f>
        <v>Significant</v>
      </c>
      <c r="AP748" t="str">
        <f>AN748</f>
        <v>Low</v>
      </c>
      <c r="AQ748" t="s">
        <v>79</v>
      </c>
      <c r="AR748" s="5"/>
      <c r="AS748"/>
      <c r="AT748"/>
      <c r="AU748"/>
      <c r="AV748"/>
      <c r="AW748"/>
      <c r="AX748" t="s">
        <v>69</v>
      </c>
      <c r="AY748" t="s">
        <v>69</v>
      </c>
      <c r="AZ748"/>
      <c r="BA748"/>
      <c r="BB748"/>
      <c r="BC748"/>
      <c r="BD748"/>
      <c r="BE748"/>
      <c r="BF748"/>
      <c r="BG748"/>
      <c r="BH748"/>
      <c r="BI748"/>
      <c r="BJ748"/>
      <c r="BK748"/>
      <c r="BL748"/>
      <c r="BM748"/>
      <c r="BN748"/>
      <c r="BO748"/>
      <c r="BP748"/>
      <c r="BQ748"/>
      <c r="BR748"/>
      <c r="BS748"/>
      <c r="BT748"/>
      <c r="BU748"/>
      <c r="BV748"/>
      <c r="BW748"/>
      <c r="BX748"/>
      <c r="BY748"/>
      <c r="BZ748"/>
      <c r="CA748"/>
      <c r="CB748"/>
      <c r="CC748"/>
      <c r="CD748"/>
      <c r="CE748"/>
      <c r="CF748"/>
      <c r="CG748"/>
      <c r="CH748"/>
      <c r="CI748"/>
      <c r="CJ748"/>
      <c r="CK748"/>
      <c r="CL748"/>
      <c r="CM748"/>
      <c r="CN748"/>
      <c r="CO748"/>
      <c r="CP748"/>
    </row>
    <row r="749" spans="1:94" ht="63">
      <c r="A749" t="s">
        <v>771</v>
      </c>
      <c r="B749" t="str">
        <f t="shared" si="71"/>
        <v xml:space="preserve"> 2022</v>
      </c>
      <c r="C749" t="s">
        <v>49</v>
      </c>
      <c r="D749" t="s">
        <v>50</v>
      </c>
      <c r="E749" t="s">
        <v>294</v>
      </c>
      <c r="F749" s="4" t="s">
        <v>119</v>
      </c>
      <c r="G749" s="4" t="s">
        <v>119</v>
      </c>
      <c r="H749" t="s">
        <v>53</v>
      </c>
      <c r="I749" s="4" t="s">
        <v>772</v>
      </c>
      <c r="J749" s="4" t="s">
        <v>77</v>
      </c>
      <c r="K749" s="4" t="s">
        <v>78</v>
      </c>
      <c r="L749" t="s">
        <v>57</v>
      </c>
      <c r="P749" t="s">
        <v>79</v>
      </c>
      <c r="Q749">
        <v>1</v>
      </c>
      <c r="R749" s="4" t="s">
        <v>773</v>
      </c>
      <c r="S749" s="4" t="s">
        <v>97</v>
      </c>
      <c r="T749" s="4" t="s">
        <v>774</v>
      </c>
      <c r="U749" s="4" t="s">
        <v>61</v>
      </c>
      <c r="V749">
        <v>10</v>
      </c>
      <c r="W749">
        <v>10</v>
      </c>
      <c r="X749" t="s">
        <v>62</v>
      </c>
      <c r="Y749">
        <v>10</v>
      </c>
      <c r="Z749" t="s">
        <v>197</v>
      </c>
      <c r="AA749" t="s">
        <v>429</v>
      </c>
      <c r="AM749" t="s">
        <v>65</v>
      </c>
      <c r="AN749" t="s">
        <v>66</v>
      </c>
      <c r="AQ749" t="s">
        <v>79</v>
      </c>
      <c r="AR749" s="19" t="s">
        <v>775</v>
      </c>
      <c r="AX749" t="s">
        <v>69</v>
      </c>
      <c r="AY749" t="s">
        <v>69</v>
      </c>
    </row>
    <row r="750" spans="1:94">
      <c r="A750" t="s">
        <v>776</v>
      </c>
      <c r="B750" t="str">
        <f t="shared" si="71"/>
        <v xml:space="preserve"> 2012</v>
      </c>
      <c r="C750" t="s">
        <v>173</v>
      </c>
      <c r="D750" t="s">
        <v>173</v>
      </c>
      <c r="F750" s="4" t="s">
        <v>777</v>
      </c>
      <c r="G750" s="4" t="s">
        <v>777</v>
      </c>
      <c r="H750" t="s">
        <v>75</v>
      </c>
      <c r="I750" s="4" t="s">
        <v>76</v>
      </c>
      <c r="J750" s="4" t="s">
        <v>55</v>
      </c>
      <c r="K750" s="4" t="s">
        <v>175</v>
      </c>
      <c r="L750" t="s">
        <v>57</v>
      </c>
      <c r="M750" s="4" t="s">
        <v>176</v>
      </c>
      <c r="N750" s="4" t="s">
        <v>176</v>
      </c>
      <c r="O750" s="4" t="s">
        <v>176</v>
      </c>
      <c r="P750" s="4" t="s">
        <v>176</v>
      </c>
      <c r="Q750" s="4" t="s">
        <v>176</v>
      </c>
      <c r="R750" s="4" t="s">
        <v>176</v>
      </c>
      <c r="S750" s="4" t="s">
        <v>176</v>
      </c>
      <c r="T750" s="4" t="s">
        <v>176</v>
      </c>
      <c r="U750" s="4" t="s">
        <v>176</v>
      </c>
      <c r="V750" s="4" t="s">
        <v>176</v>
      </c>
      <c r="W750" s="4" t="s">
        <v>176</v>
      </c>
      <c r="X750" s="4" t="s">
        <v>176</v>
      </c>
      <c r="Y750" s="4" t="s">
        <v>176</v>
      </c>
      <c r="Z750" s="4" t="s">
        <v>197</v>
      </c>
      <c r="AA750" s="4" t="s">
        <v>778</v>
      </c>
      <c r="AD750" s="4" t="s">
        <v>176</v>
      </c>
      <c r="AE750" s="4" t="s">
        <v>176</v>
      </c>
      <c r="AF750" s="4" t="s">
        <v>176</v>
      </c>
      <c r="AG750" s="4" t="s">
        <v>176</v>
      </c>
      <c r="AH750" s="4" t="s">
        <v>176</v>
      </c>
      <c r="AI750" s="4" t="s">
        <v>176</v>
      </c>
      <c r="AJ750" s="4" t="s">
        <v>176</v>
      </c>
      <c r="AK750" s="4" t="s">
        <v>176</v>
      </c>
      <c r="AL750" s="4" t="s">
        <v>176</v>
      </c>
      <c r="AM750" t="s">
        <v>65</v>
      </c>
      <c r="AN750" t="s">
        <v>66</v>
      </c>
      <c r="AO750" t="s">
        <v>65</v>
      </c>
      <c r="AP750" t="s">
        <v>66</v>
      </c>
      <c r="AQ750" t="s">
        <v>179</v>
      </c>
      <c r="AX750" t="s">
        <v>69</v>
      </c>
      <c r="AY750" t="s">
        <v>69</v>
      </c>
    </row>
    <row r="751" spans="1:94" ht="110.25">
      <c r="A751" t="s">
        <v>776</v>
      </c>
      <c r="B751" t="str">
        <f t="shared" si="71"/>
        <v xml:space="preserve"> 2012</v>
      </c>
      <c r="C751" t="s">
        <v>173</v>
      </c>
      <c r="D751" t="s">
        <v>173</v>
      </c>
      <c r="F751" s="4" t="s">
        <v>777</v>
      </c>
      <c r="G751" s="4" t="s">
        <v>777</v>
      </c>
      <c r="H751" t="s">
        <v>75</v>
      </c>
      <c r="I751" s="4" t="s">
        <v>76</v>
      </c>
      <c r="J751" s="4" t="s">
        <v>55</v>
      </c>
      <c r="K751" s="4" t="s">
        <v>175</v>
      </c>
      <c r="L751" t="s">
        <v>57</v>
      </c>
      <c r="M751" s="4" t="s">
        <v>176</v>
      </c>
      <c r="N751" s="4" t="s">
        <v>176</v>
      </c>
      <c r="O751" s="4" t="s">
        <v>176</v>
      </c>
      <c r="P751" s="4" t="s">
        <v>176</v>
      </c>
      <c r="Q751" s="4" t="s">
        <v>176</v>
      </c>
      <c r="R751" s="4" t="s">
        <v>176</v>
      </c>
      <c r="S751" s="4" t="s">
        <v>176</v>
      </c>
      <c r="T751" s="4" t="s">
        <v>176</v>
      </c>
      <c r="U751" s="4" t="s">
        <v>176</v>
      </c>
      <c r="V751" s="4" t="s">
        <v>176</v>
      </c>
      <c r="W751" s="4" t="s">
        <v>176</v>
      </c>
      <c r="X751" s="4" t="s">
        <v>176</v>
      </c>
      <c r="Y751" s="4" t="s">
        <v>176</v>
      </c>
      <c r="Z751" s="4" t="s">
        <v>169</v>
      </c>
      <c r="AA751" s="4" t="s">
        <v>170</v>
      </c>
      <c r="AD751" s="4" t="s">
        <v>176</v>
      </c>
      <c r="AE751" s="4" t="s">
        <v>176</v>
      </c>
      <c r="AF751" s="4" t="s">
        <v>176</v>
      </c>
      <c r="AG751" s="4" t="s">
        <v>176</v>
      </c>
      <c r="AH751" s="4" t="s">
        <v>176</v>
      </c>
      <c r="AI751" s="4" t="s">
        <v>176</v>
      </c>
      <c r="AJ751" s="4" t="s">
        <v>176</v>
      </c>
      <c r="AK751" s="4" t="s">
        <v>176</v>
      </c>
      <c r="AL751" s="4" t="s">
        <v>176</v>
      </c>
      <c r="AM751" t="s">
        <v>65</v>
      </c>
      <c r="AN751" t="s">
        <v>66</v>
      </c>
      <c r="AO751" t="s">
        <v>65</v>
      </c>
      <c r="AP751" t="s">
        <v>66</v>
      </c>
      <c r="AQ751" t="s">
        <v>179</v>
      </c>
      <c r="AR751" s="19" t="s">
        <v>779</v>
      </c>
      <c r="AX751" t="s">
        <v>69</v>
      </c>
      <c r="AY751" t="s">
        <v>69</v>
      </c>
    </row>
    <row r="752" spans="1:94">
      <c r="A752" t="s">
        <v>776</v>
      </c>
      <c r="B752" t="str">
        <f t="shared" si="71"/>
        <v xml:space="preserve"> 2012</v>
      </c>
      <c r="C752" t="s">
        <v>173</v>
      </c>
      <c r="D752" t="s">
        <v>173</v>
      </c>
      <c r="F752" s="4" t="s">
        <v>777</v>
      </c>
      <c r="G752" s="4" t="s">
        <v>777</v>
      </c>
      <c r="H752" t="s">
        <v>75</v>
      </c>
      <c r="I752" s="4" t="s">
        <v>76</v>
      </c>
      <c r="J752" s="4" t="s">
        <v>55</v>
      </c>
      <c r="K752" s="4" t="s">
        <v>175</v>
      </c>
      <c r="L752" t="s">
        <v>57</v>
      </c>
      <c r="M752" s="4" t="s">
        <v>176</v>
      </c>
      <c r="N752" s="4" t="s">
        <v>176</v>
      </c>
      <c r="O752" s="4" t="s">
        <v>176</v>
      </c>
      <c r="P752" s="4" t="s">
        <v>176</v>
      </c>
      <c r="Q752" s="4" t="s">
        <v>176</v>
      </c>
      <c r="R752" s="4" t="s">
        <v>176</v>
      </c>
      <c r="S752" s="4" t="s">
        <v>176</v>
      </c>
      <c r="T752" s="4" t="s">
        <v>176</v>
      </c>
      <c r="U752" s="4" t="s">
        <v>176</v>
      </c>
      <c r="V752" s="4" t="s">
        <v>176</v>
      </c>
      <c r="W752" s="4" t="s">
        <v>176</v>
      </c>
      <c r="X752" s="4" t="s">
        <v>176</v>
      </c>
      <c r="Y752" s="4" t="s">
        <v>176</v>
      </c>
      <c r="Z752" s="4" t="s">
        <v>371</v>
      </c>
      <c r="AA752" s="4" t="s">
        <v>780</v>
      </c>
      <c r="AD752" s="4" t="s">
        <v>176</v>
      </c>
      <c r="AE752" s="4" t="s">
        <v>176</v>
      </c>
      <c r="AF752" s="4" t="s">
        <v>176</v>
      </c>
      <c r="AG752" s="4" t="s">
        <v>176</v>
      </c>
      <c r="AH752" s="4" t="s">
        <v>176</v>
      </c>
      <c r="AI752" s="4" t="s">
        <v>176</v>
      </c>
      <c r="AJ752" s="4" t="s">
        <v>176</v>
      </c>
      <c r="AK752" s="4" t="s">
        <v>176</v>
      </c>
      <c r="AL752" s="4" t="s">
        <v>176</v>
      </c>
      <c r="AM752" t="s">
        <v>65</v>
      </c>
      <c r="AN752" t="s">
        <v>66</v>
      </c>
      <c r="AO752" t="s">
        <v>65</v>
      </c>
      <c r="AP752" t="s">
        <v>66</v>
      </c>
      <c r="AQ752" t="s">
        <v>179</v>
      </c>
      <c r="AX752" t="s">
        <v>69</v>
      </c>
      <c r="AY752" t="s">
        <v>69</v>
      </c>
    </row>
    <row r="753" spans="1:94">
      <c r="A753" t="s">
        <v>781</v>
      </c>
      <c r="B753" t="str">
        <f t="shared" si="71"/>
        <v xml:space="preserve"> 1999</v>
      </c>
      <c r="C753" t="s">
        <v>49</v>
      </c>
      <c r="D753" t="s">
        <v>50</v>
      </c>
      <c r="E753" s="10" t="s">
        <v>285</v>
      </c>
      <c r="F753" s="4" t="s">
        <v>51</v>
      </c>
      <c r="G753" s="4" t="s">
        <v>782</v>
      </c>
      <c r="H753" t="s">
        <v>53</v>
      </c>
      <c r="I753" s="4" t="s">
        <v>54</v>
      </c>
      <c r="J753" t="s">
        <v>77</v>
      </c>
      <c r="K753" s="4" t="s">
        <v>95</v>
      </c>
      <c r="L753" t="s">
        <v>57</v>
      </c>
      <c r="M753" s="4" t="s">
        <v>783</v>
      </c>
      <c r="O753" s="4" t="s">
        <v>784</v>
      </c>
      <c r="P753" s="4" t="s">
        <v>79</v>
      </c>
      <c r="Q753">
        <v>30</v>
      </c>
      <c r="R753" s="4" t="s">
        <v>785</v>
      </c>
      <c r="S753" s="4" t="s">
        <v>61</v>
      </c>
      <c r="T753" s="4" t="s">
        <v>785</v>
      </c>
      <c r="U753" s="4" t="s">
        <v>61</v>
      </c>
      <c r="V753">
        <v>60</v>
      </c>
      <c r="W753">
        <v>2</v>
      </c>
      <c r="X753" s="4" t="s">
        <v>346</v>
      </c>
      <c r="Y753">
        <v>60</v>
      </c>
      <c r="Z753" t="s">
        <v>84</v>
      </c>
      <c r="AA753" s="4" t="s">
        <v>278</v>
      </c>
      <c r="AM753" t="s">
        <v>65</v>
      </c>
      <c r="AN753" t="s">
        <v>66</v>
      </c>
      <c r="AQ753" t="s">
        <v>79</v>
      </c>
      <c r="AX753" t="s">
        <v>69</v>
      </c>
      <c r="AY753" t="s">
        <v>69</v>
      </c>
    </row>
    <row r="754" spans="1:94" ht="141.75">
      <c r="A754" t="s">
        <v>781</v>
      </c>
      <c r="B754" t="str">
        <f t="shared" si="71"/>
        <v xml:space="preserve"> 1999</v>
      </c>
      <c r="C754" t="s">
        <v>49</v>
      </c>
      <c r="D754" t="s">
        <v>50</v>
      </c>
      <c r="E754" s="10" t="s">
        <v>285</v>
      </c>
      <c r="F754" s="4" t="s">
        <v>51</v>
      </c>
      <c r="G754" s="4" t="s">
        <v>782</v>
      </c>
      <c r="H754" t="s">
        <v>53</v>
      </c>
      <c r="I754" s="4" t="s">
        <v>54</v>
      </c>
      <c r="J754" t="s">
        <v>77</v>
      </c>
      <c r="K754" s="4" t="s">
        <v>95</v>
      </c>
      <c r="L754" t="s">
        <v>57</v>
      </c>
      <c r="M754" s="4" t="s">
        <v>783</v>
      </c>
      <c r="O754" s="4" t="s">
        <v>784</v>
      </c>
      <c r="P754" s="4" t="s">
        <v>79</v>
      </c>
      <c r="Q754">
        <v>30</v>
      </c>
      <c r="R754" s="4" t="s">
        <v>785</v>
      </c>
      <c r="S754" s="4" t="s">
        <v>61</v>
      </c>
      <c r="T754" s="4" t="s">
        <v>785</v>
      </c>
      <c r="U754" s="4" t="s">
        <v>61</v>
      </c>
      <c r="V754">
        <v>60</v>
      </c>
      <c r="W754">
        <v>59</v>
      </c>
      <c r="X754" s="4" t="s">
        <v>62</v>
      </c>
      <c r="Y754">
        <v>59</v>
      </c>
      <c r="Z754" s="4" t="s">
        <v>71</v>
      </c>
      <c r="AA754" s="4" t="s">
        <v>71</v>
      </c>
      <c r="AB754" s="4" t="s">
        <v>90</v>
      </c>
      <c r="AD754">
        <v>37.5</v>
      </c>
      <c r="AG754" s="4" t="s">
        <v>61</v>
      </c>
      <c r="AH754">
        <v>37.5</v>
      </c>
      <c r="AK754" s="4" t="s">
        <v>61</v>
      </c>
      <c r="AL754">
        <v>50</v>
      </c>
      <c r="AM754" t="str">
        <f>IF(ISBLANK(AL754),"",IF(AL754&gt;=75,"Severe",IF(AL754&gt;=25,"Significant",IF(AL754&gt;=1,"Some", IF(AL754=0,"None")))))</f>
        <v>Significant</v>
      </c>
      <c r="AN754" t="str">
        <f>IF(ISBLANK(AL754),"",IF(AL754&gt;=75,"None",IF(AL754&gt;=25,"Low",IF(AL754&gt;=1,"Medium", IF(AL754=0,"High")))))</f>
        <v>Low</v>
      </c>
      <c r="AO754" t="str">
        <f>AM754</f>
        <v>Significant</v>
      </c>
      <c r="AP754" t="str">
        <f>AN754</f>
        <v>Low</v>
      </c>
      <c r="AQ754" t="s">
        <v>79</v>
      </c>
      <c r="AR754" s="19" t="s">
        <v>786</v>
      </c>
      <c r="AW754" t="s">
        <v>787</v>
      </c>
      <c r="AX754" t="s">
        <v>69</v>
      </c>
      <c r="AY754" t="s">
        <v>69</v>
      </c>
    </row>
    <row r="755" spans="1:94">
      <c r="A755" t="s">
        <v>781</v>
      </c>
      <c r="B755" t="str">
        <f t="shared" si="71"/>
        <v xml:space="preserve"> 1999</v>
      </c>
      <c r="C755" t="s">
        <v>49</v>
      </c>
      <c r="D755" t="s">
        <v>50</v>
      </c>
      <c r="E755" s="10" t="s">
        <v>285</v>
      </c>
      <c r="F755" s="4" t="s">
        <v>51</v>
      </c>
      <c r="G755" s="4" t="s">
        <v>782</v>
      </c>
      <c r="H755" t="s">
        <v>53</v>
      </c>
      <c r="I755" s="4" t="s">
        <v>54</v>
      </c>
      <c r="J755" t="s">
        <v>77</v>
      </c>
      <c r="K755" s="4" t="s">
        <v>95</v>
      </c>
      <c r="L755" t="s">
        <v>57</v>
      </c>
      <c r="M755" s="4" t="s">
        <v>783</v>
      </c>
      <c r="O755" s="4" t="s">
        <v>784</v>
      </c>
      <c r="P755" s="4" t="s">
        <v>79</v>
      </c>
      <c r="Q755">
        <v>30</v>
      </c>
      <c r="R755" s="4" t="s">
        <v>785</v>
      </c>
      <c r="S755" s="4" t="s">
        <v>61</v>
      </c>
      <c r="T755" s="4" t="s">
        <v>785</v>
      </c>
      <c r="U755" s="4" t="s">
        <v>61</v>
      </c>
      <c r="V755">
        <v>60</v>
      </c>
      <c r="W755">
        <v>51</v>
      </c>
      <c r="X755" s="4" t="s">
        <v>62</v>
      </c>
      <c r="Y755">
        <v>51</v>
      </c>
      <c r="Z755" s="4" t="s">
        <v>71</v>
      </c>
      <c r="AA755" s="4" t="s">
        <v>71</v>
      </c>
      <c r="AB755" s="4" t="s">
        <v>90</v>
      </c>
      <c r="AD755">
        <v>37.5</v>
      </c>
      <c r="AG755" s="4" t="s">
        <v>61</v>
      </c>
      <c r="AH755">
        <v>37.5</v>
      </c>
      <c r="AK755" s="4" t="s">
        <v>61</v>
      </c>
      <c r="AL755">
        <v>50</v>
      </c>
      <c r="AM755" t="str">
        <f>IF(ISBLANK(AL755),"",IF(AL755&gt;=75,"Severe",IF(AL755&gt;=25,"Significant",IF(AL755&gt;=1,"Some", IF(AL755=0,"None")))))</f>
        <v>Significant</v>
      </c>
      <c r="AN755" t="str">
        <f>IF(ISBLANK(AL755),"",IF(AL755&gt;=75,"None",IF(AL755&gt;=25,"Low",IF(AL755&gt;=1,"Medium", IF(AL755=0,"High")))))</f>
        <v>Low</v>
      </c>
      <c r="AQ755" t="s">
        <v>79</v>
      </c>
      <c r="AW755" t="s">
        <v>788</v>
      </c>
      <c r="AX755" t="s">
        <v>69</v>
      </c>
      <c r="AY755" t="s">
        <v>69</v>
      </c>
    </row>
    <row r="756" spans="1:94" s="8" customFormat="1">
      <c r="A756" t="s">
        <v>781</v>
      </c>
      <c r="B756" t="str">
        <f t="shared" si="71"/>
        <v xml:space="preserve"> 1999</v>
      </c>
      <c r="C756" t="s">
        <v>49</v>
      </c>
      <c r="D756" t="s">
        <v>50</v>
      </c>
      <c r="E756" s="10" t="s">
        <v>285</v>
      </c>
      <c r="F756" s="4" t="s">
        <v>51</v>
      </c>
      <c r="G756" s="4" t="s">
        <v>782</v>
      </c>
      <c r="H756" t="s">
        <v>53</v>
      </c>
      <c r="I756" s="4" t="s">
        <v>54</v>
      </c>
      <c r="J756" t="s">
        <v>77</v>
      </c>
      <c r="K756" s="4" t="s">
        <v>95</v>
      </c>
      <c r="L756" t="s">
        <v>57</v>
      </c>
      <c r="M756" s="4" t="s">
        <v>783</v>
      </c>
      <c r="N756"/>
      <c r="O756" s="4" t="s">
        <v>784</v>
      </c>
      <c r="P756" s="4" t="s">
        <v>79</v>
      </c>
      <c r="Q756">
        <v>30</v>
      </c>
      <c r="R756" s="4" t="s">
        <v>785</v>
      </c>
      <c r="S756" s="4" t="s">
        <v>61</v>
      </c>
      <c r="T756" s="4" t="s">
        <v>785</v>
      </c>
      <c r="U756" s="4" t="s">
        <v>61</v>
      </c>
      <c r="V756">
        <v>60</v>
      </c>
      <c r="W756">
        <v>41</v>
      </c>
      <c r="X756" s="4" t="s">
        <v>62</v>
      </c>
      <c r="Y756">
        <v>41</v>
      </c>
      <c r="Z756" s="4" t="s">
        <v>71</v>
      </c>
      <c r="AA756" s="4" t="s">
        <v>71</v>
      </c>
      <c r="AB756" s="4" t="s">
        <v>90</v>
      </c>
      <c r="AC756"/>
      <c r="AD756">
        <v>75</v>
      </c>
      <c r="AE756"/>
      <c r="AF756"/>
      <c r="AG756" s="4" t="s">
        <v>61</v>
      </c>
      <c r="AH756">
        <v>75</v>
      </c>
      <c r="AI756"/>
      <c r="AJ756"/>
      <c r="AK756" s="4" t="s">
        <v>61</v>
      </c>
      <c r="AL756">
        <v>50</v>
      </c>
      <c r="AM756" t="str">
        <f>IF(ISBLANK(AL756),"",IF(AL756&gt;=75,"Severe",IF(AL756&gt;=25,"Significant",IF(AL756&gt;=1,"Some", IF(AL756=0,"None")))))</f>
        <v>Significant</v>
      </c>
      <c r="AN756" t="str">
        <f>IF(ISBLANK(AL756),"",IF(AL756&gt;=75,"None",IF(AL756&gt;=25,"Low",IF(AL756&gt;=1,"Medium", IF(AL756=0,"High")))))</f>
        <v>Low</v>
      </c>
      <c r="AO756"/>
      <c r="AP756"/>
      <c r="AQ756" t="s">
        <v>79</v>
      </c>
      <c r="AR756" s="5"/>
      <c r="AS756"/>
      <c r="AT756"/>
      <c r="AU756"/>
      <c r="AV756"/>
      <c r="AW756" t="s">
        <v>787</v>
      </c>
      <c r="AX756" t="s">
        <v>69</v>
      </c>
      <c r="AY756" t="s">
        <v>69</v>
      </c>
      <c r="AZ756"/>
      <c r="BA756"/>
      <c r="BB756"/>
      <c r="BC756"/>
      <c r="BD756"/>
      <c r="BE756"/>
      <c r="BF756"/>
      <c r="BG756"/>
      <c r="BH756"/>
      <c r="BI756"/>
      <c r="BJ756"/>
      <c r="BK756"/>
      <c r="BL756"/>
      <c r="BM756"/>
      <c r="BN756"/>
      <c r="BO756"/>
      <c r="BP756"/>
      <c r="BQ756"/>
      <c r="BR756"/>
      <c r="BS756"/>
      <c r="BT756"/>
      <c r="BU756"/>
      <c r="BV756"/>
      <c r="BW756"/>
      <c r="BX756"/>
      <c r="BY756"/>
      <c r="BZ756"/>
      <c r="CA756"/>
      <c r="CB756"/>
      <c r="CC756"/>
      <c r="CD756"/>
      <c r="CE756"/>
      <c r="CF756"/>
      <c r="CG756"/>
      <c r="CH756"/>
      <c r="CI756"/>
      <c r="CJ756"/>
      <c r="CK756"/>
      <c r="CL756"/>
      <c r="CM756"/>
      <c r="CN756"/>
      <c r="CO756"/>
      <c r="CP756"/>
    </row>
    <row r="757" spans="1:94" s="8" customFormat="1">
      <c r="A757" t="s">
        <v>781</v>
      </c>
      <c r="B757" t="str">
        <f t="shared" si="71"/>
        <v xml:space="preserve"> 1999</v>
      </c>
      <c r="C757" t="s">
        <v>49</v>
      </c>
      <c r="D757" t="s">
        <v>50</v>
      </c>
      <c r="E757" s="10" t="s">
        <v>285</v>
      </c>
      <c r="F757" s="4" t="s">
        <v>51</v>
      </c>
      <c r="G757" s="4" t="s">
        <v>782</v>
      </c>
      <c r="H757" t="s">
        <v>53</v>
      </c>
      <c r="I757" s="4" t="s">
        <v>54</v>
      </c>
      <c r="J757" t="s">
        <v>77</v>
      </c>
      <c r="K757" s="4" t="s">
        <v>95</v>
      </c>
      <c r="L757" t="s">
        <v>57</v>
      </c>
      <c r="M757" s="4" t="s">
        <v>783</v>
      </c>
      <c r="N757"/>
      <c r="O757" s="4" t="s">
        <v>784</v>
      </c>
      <c r="P757" s="4" t="s">
        <v>79</v>
      </c>
      <c r="Q757">
        <v>30</v>
      </c>
      <c r="R757" s="4" t="s">
        <v>785</v>
      </c>
      <c r="S757" s="4" t="s">
        <v>61</v>
      </c>
      <c r="T757" s="4" t="s">
        <v>785</v>
      </c>
      <c r="U757" s="4" t="s">
        <v>61</v>
      </c>
      <c r="V757">
        <v>60</v>
      </c>
      <c r="W757">
        <v>33</v>
      </c>
      <c r="X757" s="4" t="s">
        <v>62</v>
      </c>
      <c r="Y757">
        <v>33</v>
      </c>
      <c r="Z757" s="4" t="s">
        <v>71</v>
      </c>
      <c r="AA757" s="4" t="s">
        <v>71</v>
      </c>
      <c r="AB757" s="4" t="s">
        <v>90</v>
      </c>
      <c r="AC757"/>
      <c r="AD757">
        <v>75</v>
      </c>
      <c r="AE757"/>
      <c r="AF757"/>
      <c r="AG757" s="4" t="s">
        <v>61</v>
      </c>
      <c r="AH757">
        <v>75</v>
      </c>
      <c r="AI757"/>
      <c r="AJ757"/>
      <c r="AK757" s="4" t="s">
        <v>61</v>
      </c>
      <c r="AL757">
        <v>50</v>
      </c>
      <c r="AM757" t="str">
        <f>IF(ISBLANK(AL757),"",IF(AL757&gt;=75,"Severe",IF(AL757&gt;=25,"Significant",IF(AL757&gt;=1,"Some", IF(AL757=0,"None")))))</f>
        <v>Significant</v>
      </c>
      <c r="AN757" t="str">
        <f>IF(ISBLANK(AL757),"",IF(AL757&gt;=75,"None",IF(AL757&gt;=25,"Low",IF(AL757&gt;=1,"Medium", IF(AL757=0,"High")))))</f>
        <v>Low</v>
      </c>
      <c r="AO757"/>
      <c r="AP757"/>
      <c r="AQ757" t="s">
        <v>79</v>
      </c>
      <c r="AR757" s="5"/>
      <c r="AS757"/>
      <c r="AT757"/>
      <c r="AU757"/>
      <c r="AV757"/>
      <c r="AW757" t="s">
        <v>788</v>
      </c>
      <c r="AX757" t="s">
        <v>69</v>
      </c>
      <c r="AY757" t="s">
        <v>69</v>
      </c>
      <c r="AZ757"/>
      <c r="BA757"/>
      <c r="BB757"/>
      <c r="BC757"/>
      <c r="BD757"/>
      <c r="BE757"/>
      <c r="BF757"/>
      <c r="BG757"/>
      <c r="BH757"/>
      <c r="BI757"/>
      <c r="BJ757"/>
      <c r="BK757"/>
      <c r="BL757"/>
      <c r="BM757"/>
      <c r="BN757"/>
      <c r="BO757"/>
      <c r="BP757"/>
      <c r="BQ757"/>
      <c r="BR757"/>
      <c r="BS757"/>
      <c r="BT757"/>
      <c r="BU757"/>
      <c r="BV757"/>
      <c r="BW757"/>
      <c r="BX757"/>
      <c r="BY757"/>
      <c r="BZ757"/>
      <c r="CA757"/>
      <c r="CB757"/>
      <c r="CC757"/>
      <c r="CD757"/>
      <c r="CE757"/>
      <c r="CF757"/>
      <c r="CG757"/>
      <c r="CH757"/>
      <c r="CI757"/>
      <c r="CJ757"/>
      <c r="CK757"/>
      <c r="CL757"/>
      <c r="CM757"/>
      <c r="CN757"/>
      <c r="CO757"/>
      <c r="CP757"/>
    </row>
    <row r="758" spans="1:94" s="20" customFormat="1">
      <c r="A758" t="s">
        <v>781</v>
      </c>
      <c r="B758" t="str">
        <f t="shared" si="71"/>
        <v xml:space="preserve"> 1999</v>
      </c>
      <c r="C758" t="s">
        <v>49</v>
      </c>
      <c r="D758" t="s">
        <v>50</v>
      </c>
      <c r="E758" s="10" t="s">
        <v>285</v>
      </c>
      <c r="F758" s="4" t="s">
        <v>51</v>
      </c>
      <c r="G758" s="4" t="s">
        <v>782</v>
      </c>
      <c r="H758" t="s">
        <v>53</v>
      </c>
      <c r="I758" s="4" t="s">
        <v>54</v>
      </c>
      <c r="J758" t="s">
        <v>77</v>
      </c>
      <c r="K758" s="4" t="s">
        <v>95</v>
      </c>
      <c r="L758" t="s">
        <v>57</v>
      </c>
      <c r="M758" s="4" t="s">
        <v>783</v>
      </c>
      <c r="N758"/>
      <c r="O758" s="4" t="s">
        <v>784</v>
      </c>
      <c r="P758" s="4" t="s">
        <v>79</v>
      </c>
      <c r="Q758">
        <v>30</v>
      </c>
      <c r="R758" s="4" t="s">
        <v>785</v>
      </c>
      <c r="S758" s="4" t="s">
        <v>61</v>
      </c>
      <c r="T758" s="4" t="s">
        <v>785</v>
      </c>
      <c r="U758" s="4" t="s">
        <v>61</v>
      </c>
      <c r="V758">
        <v>60</v>
      </c>
      <c r="W758">
        <v>2</v>
      </c>
      <c r="X758" s="4" t="s">
        <v>346</v>
      </c>
      <c r="Y758">
        <v>60</v>
      </c>
      <c r="Z758" s="4" t="s">
        <v>197</v>
      </c>
      <c r="AA758" s="4" t="s">
        <v>198</v>
      </c>
      <c r="AB758"/>
      <c r="AC758"/>
      <c r="AD758"/>
      <c r="AE758"/>
      <c r="AF758"/>
      <c r="AG758"/>
      <c r="AH758"/>
      <c r="AI758"/>
      <c r="AJ758"/>
      <c r="AK758"/>
      <c r="AL758"/>
      <c r="AM758" t="s">
        <v>65</v>
      </c>
      <c r="AN758" t="s">
        <v>66</v>
      </c>
      <c r="AO758"/>
      <c r="AP758"/>
      <c r="AQ758" t="s">
        <v>79</v>
      </c>
      <c r="AR758" s="5"/>
      <c r="AS758"/>
      <c r="AT758"/>
      <c r="AU758"/>
      <c r="AV758"/>
      <c r="AW758"/>
      <c r="AX758" t="s">
        <v>69</v>
      </c>
      <c r="AY758" t="s">
        <v>69</v>
      </c>
      <c r="AZ758"/>
      <c r="BA758"/>
      <c r="BB758"/>
      <c r="BC758"/>
      <c r="BD758"/>
      <c r="BE758"/>
      <c r="BF758"/>
      <c r="BG758"/>
      <c r="BH758"/>
      <c r="BI758"/>
      <c r="BJ758"/>
      <c r="BK758"/>
      <c r="BL758"/>
      <c r="BM758"/>
      <c r="BN758"/>
      <c r="BO758"/>
      <c r="BP758"/>
      <c r="BQ758"/>
      <c r="BR758"/>
      <c r="BS758"/>
      <c r="BT758"/>
      <c r="BU758"/>
      <c r="BV758"/>
      <c r="BW758"/>
      <c r="BX758"/>
      <c r="BY758"/>
      <c r="BZ758"/>
      <c r="CA758"/>
      <c r="CB758"/>
      <c r="CC758"/>
      <c r="CD758"/>
      <c r="CE758"/>
      <c r="CF758"/>
      <c r="CG758"/>
      <c r="CH758"/>
      <c r="CI758"/>
      <c r="CJ758"/>
      <c r="CK758"/>
      <c r="CL758"/>
      <c r="CM758"/>
      <c r="CN758"/>
      <c r="CO758"/>
      <c r="CP758"/>
    </row>
    <row r="759" spans="1:94" s="8" customFormat="1">
      <c r="A759" t="s">
        <v>789</v>
      </c>
      <c r="B759">
        <v>1973</v>
      </c>
      <c r="C759" s="4" t="s">
        <v>476</v>
      </c>
      <c r="D759" s="16" t="s">
        <v>790</v>
      </c>
      <c r="E759"/>
      <c r="F759" t="s">
        <v>791</v>
      </c>
      <c r="G759" t="s">
        <v>792</v>
      </c>
      <c r="H759" s="4" t="s">
        <v>148</v>
      </c>
      <c r="I759" t="s">
        <v>149</v>
      </c>
      <c r="J759" t="s">
        <v>55</v>
      </c>
      <c r="K759" t="s">
        <v>308</v>
      </c>
      <c r="L759" t="s">
        <v>57</v>
      </c>
      <c r="M759"/>
      <c r="N759"/>
      <c r="O759" t="s">
        <v>793</v>
      </c>
      <c r="P759" t="s">
        <v>79</v>
      </c>
      <c r="Q759"/>
      <c r="R759" t="s">
        <v>794</v>
      </c>
      <c r="S759" t="s">
        <v>81</v>
      </c>
      <c r="T759"/>
      <c r="U759" t="s">
        <v>61</v>
      </c>
      <c r="V759">
        <v>6</v>
      </c>
      <c r="W759">
        <v>96</v>
      </c>
      <c r="X759" t="s">
        <v>83</v>
      </c>
      <c r="Y759">
        <v>4</v>
      </c>
      <c r="Z759" t="s">
        <v>71</v>
      </c>
      <c r="AA759" t="s">
        <v>71</v>
      </c>
      <c r="AB759" t="s">
        <v>121</v>
      </c>
      <c r="AC759"/>
      <c r="AD759" t="s">
        <v>555</v>
      </c>
      <c r="AE759"/>
      <c r="AF759"/>
      <c r="AG759" t="s">
        <v>97</v>
      </c>
      <c r="AH759" t="s">
        <v>254</v>
      </c>
      <c r="AI759"/>
      <c r="AJ759"/>
      <c r="AK759" t="s">
        <v>61</v>
      </c>
      <c r="AL759">
        <v>50</v>
      </c>
      <c r="AM759" t="str">
        <f t="shared" ref="AM759:AM788" si="72">IF(ISBLANK(AL759),"",IF(AL759&gt;=75,"Severe",IF(AL759&gt;=25,"Significant",IF(AL759&gt;=1,"Some", IF(AL759=0,"None")))))</f>
        <v>Significant</v>
      </c>
      <c r="AN759" t="str">
        <f t="shared" ref="AN759:AN788" si="73">IF(ISBLANK(AL759),"",IF(AL759&gt;=75,"None",IF(AL759&gt;=25,"Low",IF(AL759&gt;=1,"Medium", IF(AL759=0,"High")))))</f>
        <v>Low</v>
      </c>
      <c r="AO759" t="str">
        <f>IF(ISBLANK(AN759),"",IF(AN759&gt;=75,"Severe",IF(AN759&gt;=25,"Significant",IF(AN759&gt;=1,"Some", IF(AN759=0,"None")))))</f>
        <v>Severe</v>
      </c>
      <c r="AP759" t="str">
        <f>IF(ISBLANK(AN759),"",IF(AN759&gt;=75,"None",IF(AN759&gt;=25,"Low",IF(AN759&gt;=1,"Medium", IF(AN759=0,"High")))))</f>
        <v>None</v>
      </c>
      <c r="AQ759" t="s">
        <v>79</v>
      </c>
      <c r="AR759" s="5"/>
      <c r="AS759"/>
      <c r="AT759"/>
      <c r="AU759"/>
      <c r="AV759"/>
      <c r="AW759"/>
      <c r="AX759" t="s">
        <v>69</v>
      </c>
      <c r="AY759" t="s">
        <v>69</v>
      </c>
      <c r="AZ759"/>
      <c r="BA759"/>
      <c r="BB759" t="s">
        <v>795</v>
      </c>
      <c r="BC759"/>
      <c r="BD759"/>
      <c r="BE759"/>
      <c r="BF759"/>
      <c r="BG759"/>
      <c r="BH759"/>
      <c r="BI759"/>
      <c r="BJ759"/>
      <c r="BK759"/>
      <c r="BL759"/>
      <c r="BM759"/>
      <c r="BN759"/>
      <c r="BO759"/>
      <c r="BP759"/>
      <c r="BQ759"/>
      <c r="BR759"/>
      <c r="BS759"/>
      <c r="BT759"/>
      <c r="BU759"/>
      <c r="BV759"/>
      <c r="BW759"/>
      <c r="BX759"/>
      <c r="BY759"/>
      <c r="BZ759"/>
      <c r="CA759"/>
      <c r="CB759"/>
      <c r="CC759"/>
      <c r="CD759"/>
      <c r="CE759"/>
      <c r="CF759"/>
      <c r="CG759"/>
      <c r="CH759"/>
      <c r="CI759"/>
      <c r="CJ759"/>
      <c r="CK759"/>
      <c r="CL759"/>
      <c r="CM759"/>
      <c r="CN759"/>
      <c r="CO759"/>
      <c r="CP759"/>
    </row>
    <row r="760" spans="1:94" s="8" customFormat="1">
      <c r="A760" t="s">
        <v>789</v>
      </c>
      <c r="B760">
        <v>1973</v>
      </c>
      <c r="C760" s="4" t="s">
        <v>476</v>
      </c>
      <c r="D760" s="16" t="s">
        <v>790</v>
      </c>
      <c r="E760"/>
      <c r="F760" t="s">
        <v>791</v>
      </c>
      <c r="G760" t="s">
        <v>792</v>
      </c>
      <c r="H760" s="4" t="s">
        <v>148</v>
      </c>
      <c r="I760" t="s">
        <v>149</v>
      </c>
      <c r="J760" t="s">
        <v>55</v>
      </c>
      <c r="K760" t="s">
        <v>308</v>
      </c>
      <c r="L760" t="s">
        <v>57</v>
      </c>
      <c r="M760"/>
      <c r="N760"/>
      <c r="O760" t="s">
        <v>793</v>
      </c>
      <c r="P760" t="s">
        <v>79</v>
      </c>
      <c r="Q760"/>
      <c r="R760" t="s">
        <v>794</v>
      </c>
      <c r="S760" t="s">
        <v>81</v>
      </c>
      <c r="T760"/>
      <c r="U760" t="s">
        <v>61</v>
      </c>
      <c r="V760">
        <v>4</v>
      </c>
      <c r="W760">
        <v>96</v>
      </c>
      <c r="X760" t="s">
        <v>83</v>
      </c>
      <c r="Y760">
        <v>4</v>
      </c>
      <c r="Z760" t="s">
        <v>71</v>
      </c>
      <c r="AA760" t="s">
        <v>71</v>
      </c>
      <c r="AB760" t="s">
        <v>121</v>
      </c>
      <c r="AC760"/>
      <c r="AD760" t="s">
        <v>555</v>
      </c>
      <c r="AE760"/>
      <c r="AF760"/>
      <c r="AG760" t="s">
        <v>97</v>
      </c>
      <c r="AH760" t="s">
        <v>254</v>
      </c>
      <c r="AI760"/>
      <c r="AJ760"/>
      <c r="AK760" t="s">
        <v>61</v>
      </c>
      <c r="AL760">
        <v>50</v>
      </c>
      <c r="AM760" t="str">
        <f t="shared" si="72"/>
        <v>Significant</v>
      </c>
      <c r="AN760" t="str">
        <f t="shared" si="73"/>
        <v>Low</v>
      </c>
      <c r="AO760"/>
      <c r="AP760"/>
      <c r="AQ760" t="s">
        <v>79</v>
      </c>
      <c r="AR760" s="5"/>
      <c r="AS760"/>
      <c r="AT760"/>
      <c r="AU760"/>
      <c r="AV760"/>
      <c r="AW760"/>
      <c r="AX760" t="s">
        <v>69</v>
      </c>
      <c r="AY760" t="s">
        <v>69</v>
      </c>
      <c r="AZ760"/>
      <c r="BA760"/>
      <c r="BB760" t="s">
        <v>795</v>
      </c>
      <c r="BC760"/>
      <c r="BD760"/>
      <c r="BE760"/>
      <c r="BF760"/>
      <c r="BG760"/>
      <c r="BH760"/>
      <c r="BI760"/>
      <c r="BJ760"/>
      <c r="BK760"/>
      <c r="BL760"/>
      <c r="BM760"/>
      <c r="BN760"/>
      <c r="BO760"/>
      <c r="BP760"/>
      <c r="BQ760"/>
      <c r="BR760"/>
      <c r="BS760"/>
      <c r="BT760"/>
      <c r="BU760"/>
      <c r="BV760"/>
      <c r="BW760"/>
      <c r="BX760"/>
      <c r="BY760"/>
      <c r="BZ760"/>
      <c r="CA760"/>
      <c r="CB760"/>
      <c r="CC760"/>
      <c r="CD760"/>
      <c r="CE760"/>
      <c r="CF760"/>
      <c r="CG760"/>
      <c r="CH760"/>
      <c r="CI760"/>
      <c r="CJ760"/>
      <c r="CK760"/>
      <c r="CL760"/>
      <c r="CM760"/>
      <c r="CN760"/>
      <c r="CO760"/>
      <c r="CP760"/>
    </row>
    <row r="761" spans="1:94" s="8" customFormat="1">
      <c r="A761" t="s">
        <v>789</v>
      </c>
      <c r="B761">
        <v>1973</v>
      </c>
      <c r="C761" t="s">
        <v>173</v>
      </c>
      <c r="D761" t="s">
        <v>361</v>
      </c>
      <c r="E761">
        <v>51222403</v>
      </c>
      <c r="F761" t="s">
        <v>796</v>
      </c>
      <c r="G761" t="s">
        <v>796</v>
      </c>
      <c r="H761" s="4" t="s">
        <v>148</v>
      </c>
      <c r="I761" t="s">
        <v>149</v>
      </c>
      <c r="J761" t="s">
        <v>55</v>
      </c>
      <c r="K761" t="s">
        <v>308</v>
      </c>
      <c r="L761" t="s">
        <v>57</v>
      </c>
      <c r="M761"/>
      <c r="N761"/>
      <c r="O761" t="s">
        <v>793</v>
      </c>
      <c r="P761" t="s">
        <v>79</v>
      </c>
      <c r="Q761"/>
      <c r="R761" t="s">
        <v>797</v>
      </c>
      <c r="S761" t="s">
        <v>81</v>
      </c>
      <c r="T761"/>
      <c r="U761" t="s">
        <v>61</v>
      </c>
      <c r="V761">
        <v>6</v>
      </c>
      <c r="W761">
        <v>96</v>
      </c>
      <c r="X761" t="s">
        <v>83</v>
      </c>
      <c r="Y761">
        <v>4</v>
      </c>
      <c r="Z761" t="s">
        <v>798</v>
      </c>
      <c r="AA761" t="s">
        <v>799</v>
      </c>
      <c r="AB761" t="s">
        <v>121</v>
      </c>
      <c r="AC761"/>
      <c r="AD761" t="s">
        <v>800</v>
      </c>
      <c r="AE761"/>
      <c r="AF761"/>
      <c r="AG761" t="s">
        <v>97</v>
      </c>
      <c r="AH761" t="s">
        <v>801</v>
      </c>
      <c r="AI761"/>
      <c r="AJ761"/>
      <c r="AK761" t="s">
        <v>61</v>
      </c>
      <c r="AL761">
        <v>50</v>
      </c>
      <c r="AM761" t="str">
        <f t="shared" si="72"/>
        <v>Significant</v>
      </c>
      <c r="AN761" t="str">
        <f t="shared" si="73"/>
        <v>Low</v>
      </c>
      <c r="AO761" t="str">
        <f>IF(ISBLANK(AN761),"",IF(AN761&gt;=75,"Severe",IF(AN761&gt;=25,"Significant",IF(AN761&gt;=1,"Some", IF(AN761=0,"None")))))</f>
        <v>Severe</v>
      </c>
      <c r="AP761" t="str">
        <f>IF(ISBLANK(AN761),"",IF(AN761&gt;=75,"None",IF(AN761&gt;=25,"Low",IF(AN761&gt;=1,"Medium", IF(AN761=0,"High")))))</f>
        <v>None</v>
      </c>
      <c r="AQ761" t="s">
        <v>79</v>
      </c>
      <c r="AR761" s="5"/>
      <c r="AS761"/>
      <c r="AT761"/>
      <c r="AU761"/>
      <c r="AV761"/>
      <c r="AW761"/>
      <c r="AX761" t="s">
        <v>69</v>
      </c>
      <c r="AY761" t="s">
        <v>69</v>
      </c>
      <c r="AZ761"/>
      <c r="BA761"/>
      <c r="BB761" t="s">
        <v>795</v>
      </c>
      <c r="BC761"/>
      <c r="BD761"/>
      <c r="BE761"/>
      <c r="BF761"/>
      <c r="BG761"/>
      <c r="BH761"/>
      <c r="BI761"/>
      <c r="BJ761"/>
      <c r="BK761"/>
      <c r="BL761"/>
      <c r="BM761"/>
      <c r="BN761"/>
      <c r="BO761"/>
      <c r="BP761"/>
      <c r="BQ761"/>
      <c r="BR761"/>
      <c r="BS761"/>
      <c r="BT761"/>
      <c r="BU761"/>
      <c r="BV761"/>
      <c r="BW761"/>
      <c r="BX761"/>
      <c r="BY761"/>
      <c r="BZ761"/>
      <c r="CA761"/>
      <c r="CB761"/>
      <c r="CC761"/>
      <c r="CD761"/>
      <c r="CE761"/>
      <c r="CF761"/>
      <c r="CG761"/>
      <c r="CH761"/>
      <c r="CI761"/>
      <c r="CJ761"/>
      <c r="CK761"/>
      <c r="CL761"/>
      <c r="CM761"/>
      <c r="CN761"/>
      <c r="CO761"/>
      <c r="CP761"/>
    </row>
    <row r="762" spans="1:94" s="8" customFormat="1">
      <c r="A762" t="s">
        <v>789</v>
      </c>
      <c r="B762">
        <v>1973</v>
      </c>
      <c r="C762" t="s">
        <v>173</v>
      </c>
      <c r="D762" t="s">
        <v>361</v>
      </c>
      <c r="E762">
        <v>51222403</v>
      </c>
      <c r="F762" t="s">
        <v>796</v>
      </c>
      <c r="G762" t="s">
        <v>796</v>
      </c>
      <c r="H762" s="4" t="s">
        <v>148</v>
      </c>
      <c r="I762" t="s">
        <v>149</v>
      </c>
      <c r="J762" t="s">
        <v>55</v>
      </c>
      <c r="K762" t="s">
        <v>308</v>
      </c>
      <c r="L762" t="s">
        <v>57</v>
      </c>
      <c r="M762"/>
      <c r="N762"/>
      <c r="O762" t="s">
        <v>793</v>
      </c>
      <c r="P762" t="s">
        <v>79</v>
      </c>
      <c r="Q762"/>
      <c r="R762" t="s">
        <v>797</v>
      </c>
      <c r="S762" t="s">
        <v>81</v>
      </c>
      <c r="T762"/>
      <c r="U762" t="s">
        <v>61</v>
      </c>
      <c r="V762">
        <v>4</v>
      </c>
      <c r="W762">
        <v>96</v>
      </c>
      <c r="X762" t="s">
        <v>83</v>
      </c>
      <c r="Y762">
        <v>4</v>
      </c>
      <c r="Z762" t="s">
        <v>798</v>
      </c>
      <c r="AA762" t="s">
        <v>799</v>
      </c>
      <c r="AB762" t="s">
        <v>121</v>
      </c>
      <c r="AC762"/>
      <c r="AD762" t="s">
        <v>800</v>
      </c>
      <c r="AE762"/>
      <c r="AF762"/>
      <c r="AG762" t="s">
        <v>97</v>
      </c>
      <c r="AH762" s="21" t="s">
        <v>801</v>
      </c>
      <c r="AI762"/>
      <c r="AJ762"/>
      <c r="AK762" t="s">
        <v>61</v>
      </c>
      <c r="AL762">
        <v>50</v>
      </c>
      <c r="AM762" t="str">
        <f t="shared" si="72"/>
        <v>Significant</v>
      </c>
      <c r="AN762" t="str">
        <f t="shared" si="73"/>
        <v>Low</v>
      </c>
      <c r="AO762"/>
      <c r="AP762"/>
      <c r="AQ762" t="s">
        <v>79</v>
      </c>
      <c r="AR762" s="5"/>
      <c r="AS762"/>
      <c r="AT762"/>
      <c r="AU762"/>
      <c r="AV762"/>
      <c r="AW762"/>
      <c r="AX762" t="s">
        <v>69</v>
      </c>
      <c r="AY762" t="s">
        <v>69</v>
      </c>
      <c r="AZ762"/>
      <c r="BA762"/>
      <c r="BB762" t="s">
        <v>795</v>
      </c>
      <c r="BC762"/>
      <c r="BD762"/>
      <c r="BE762"/>
      <c r="BF762"/>
      <c r="BG762"/>
      <c r="BH762"/>
      <c r="BI762"/>
      <c r="BJ762"/>
      <c r="BK762"/>
      <c r="BL762"/>
      <c r="BM762"/>
      <c r="BN762"/>
      <c r="BO762"/>
      <c r="BP762"/>
      <c r="BQ762"/>
      <c r="BR762"/>
      <c r="BS762"/>
      <c r="BT762"/>
      <c r="BU762"/>
      <c r="BV762"/>
      <c r="BW762"/>
      <c r="BX762"/>
      <c r="BY762"/>
      <c r="BZ762"/>
      <c r="CA762"/>
      <c r="CB762"/>
      <c r="CC762"/>
      <c r="CD762"/>
      <c r="CE762"/>
      <c r="CF762"/>
      <c r="CG762"/>
      <c r="CH762"/>
      <c r="CI762"/>
      <c r="CJ762"/>
      <c r="CK762"/>
      <c r="CL762"/>
      <c r="CM762"/>
      <c r="CN762"/>
      <c r="CO762"/>
      <c r="CP762"/>
    </row>
    <row r="763" spans="1:94" s="8" customFormat="1" ht="141.75">
      <c r="A763" t="s">
        <v>789</v>
      </c>
      <c r="B763">
        <v>1973</v>
      </c>
      <c r="C763" t="s">
        <v>173</v>
      </c>
      <c r="D763" t="s">
        <v>361</v>
      </c>
      <c r="E763">
        <v>51158180</v>
      </c>
      <c r="F763" t="s">
        <v>802</v>
      </c>
      <c r="G763" t="s">
        <v>802</v>
      </c>
      <c r="H763" s="4" t="s">
        <v>148</v>
      </c>
      <c r="I763" t="s">
        <v>149</v>
      </c>
      <c r="J763" t="s">
        <v>55</v>
      </c>
      <c r="K763" t="s">
        <v>308</v>
      </c>
      <c r="L763" t="s">
        <v>57</v>
      </c>
      <c r="M763"/>
      <c r="N763"/>
      <c r="O763" t="s">
        <v>793</v>
      </c>
      <c r="P763" t="s">
        <v>79</v>
      </c>
      <c r="Q763"/>
      <c r="R763" t="s">
        <v>803</v>
      </c>
      <c r="S763" t="s">
        <v>81</v>
      </c>
      <c r="T763"/>
      <c r="U763" t="s">
        <v>61</v>
      </c>
      <c r="V763">
        <v>6</v>
      </c>
      <c r="W763">
        <v>96</v>
      </c>
      <c r="X763" t="s">
        <v>83</v>
      </c>
      <c r="Y763">
        <v>4</v>
      </c>
      <c r="Z763" t="s">
        <v>71</v>
      </c>
      <c r="AA763" t="s">
        <v>71</v>
      </c>
      <c r="AB763" t="s">
        <v>121</v>
      </c>
      <c r="AC763"/>
      <c r="AD763">
        <v>130</v>
      </c>
      <c r="AE763"/>
      <c r="AF763"/>
      <c r="AG763" t="s">
        <v>97</v>
      </c>
      <c r="AH763">
        <v>130000</v>
      </c>
      <c r="AI763"/>
      <c r="AJ763"/>
      <c r="AK763" t="s">
        <v>61</v>
      </c>
      <c r="AL763">
        <v>50</v>
      </c>
      <c r="AM763" t="str">
        <f t="shared" si="72"/>
        <v>Significant</v>
      </c>
      <c r="AN763" t="str">
        <f t="shared" si="73"/>
        <v>Low</v>
      </c>
      <c r="AO763" t="str">
        <f>IF(ISBLANK(AN763),"",IF(AN763&gt;=75,"Severe",IF(AN763&gt;=25,"Significant",IF(AN763&gt;=1,"Some", IF(AN763=0,"None")))))</f>
        <v>Severe</v>
      </c>
      <c r="AP763" t="str">
        <f>IF(ISBLANK(AN763),"",IF(AN763&gt;=75,"None",IF(AN763&gt;=25,"Low",IF(AN763&gt;=1,"Medium", IF(AN763=0,"High")))))</f>
        <v>None</v>
      </c>
      <c r="AQ763" t="s">
        <v>79</v>
      </c>
      <c r="AR763" s="19" t="s">
        <v>804</v>
      </c>
      <c r="AS763"/>
      <c r="AT763"/>
      <c r="AU763"/>
      <c r="AV763"/>
      <c r="AW763"/>
      <c r="AX763" t="s">
        <v>69</v>
      </c>
      <c r="AY763" t="s">
        <v>69</v>
      </c>
      <c r="AZ763"/>
      <c r="BA763"/>
      <c r="BB763" t="s">
        <v>795</v>
      </c>
      <c r="BC763"/>
      <c r="BD763"/>
      <c r="BE763"/>
      <c r="BF763"/>
      <c r="BG763"/>
      <c r="BH763"/>
      <c r="BI763"/>
      <c r="BJ763"/>
      <c r="BK763"/>
      <c r="BL763"/>
      <c r="BM763"/>
      <c r="BN763"/>
      <c r="BO763"/>
      <c r="BP763"/>
      <c r="BQ763"/>
      <c r="BR763"/>
      <c r="BS763"/>
      <c r="BT763"/>
      <c r="BU763"/>
      <c r="BV763"/>
      <c r="BW763"/>
      <c r="BX763"/>
      <c r="BY763"/>
      <c r="BZ763"/>
      <c r="CA763"/>
      <c r="CB763"/>
      <c r="CC763"/>
      <c r="CD763"/>
      <c r="CE763"/>
      <c r="CF763"/>
      <c r="CG763"/>
      <c r="CH763"/>
      <c r="CI763"/>
      <c r="CJ763"/>
      <c r="CK763"/>
      <c r="CL763"/>
      <c r="CM763"/>
      <c r="CN763"/>
      <c r="CO763"/>
      <c r="CP763"/>
    </row>
    <row r="764" spans="1:94" s="8" customFormat="1">
      <c r="A764" t="s">
        <v>789</v>
      </c>
      <c r="B764">
        <v>1973</v>
      </c>
      <c r="C764" t="s">
        <v>173</v>
      </c>
      <c r="D764" t="s">
        <v>361</v>
      </c>
      <c r="E764">
        <v>51158180</v>
      </c>
      <c r="F764" t="s">
        <v>802</v>
      </c>
      <c r="G764" t="s">
        <v>802</v>
      </c>
      <c r="H764" s="4" t="s">
        <v>148</v>
      </c>
      <c r="I764" t="s">
        <v>149</v>
      </c>
      <c r="J764" t="s">
        <v>55</v>
      </c>
      <c r="K764" t="s">
        <v>308</v>
      </c>
      <c r="L764" t="s">
        <v>57</v>
      </c>
      <c r="M764"/>
      <c r="N764"/>
      <c r="O764" t="s">
        <v>793</v>
      </c>
      <c r="P764" t="s">
        <v>79</v>
      </c>
      <c r="Q764"/>
      <c r="R764" t="s">
        <v>803</v>
      </c>
      <c r="S764" t="s">
        <v>81</v>
      </c>
      <c r="T764"/>
      <c r="U764" t="s">
        <v>61</v>
      </c>
      <c r="V764">
        <v>4</v>
      </c>
      <c r="W764">
        <v>96</v>
      </c>
      <c r="X764" t="s">
        <v>83</v>
      </c>
      <c r="Y764">
        <v>4</v>
      </c>
      <c r="Z764" t="s">
        <v>71</v>
      </c>
      <c r="AA764" t="s">
        <v>71</v>
      </c>
      <c r="AB764" t="s">
        <v>121</v>
      </c>
      <c r="AC764"/>
      <c r="AD764">
        <v>200</v>
      </c>
      <c r="AE764"/>
      <c r="AF764"/>
      <c r="AG764" t="s">
        <v>97</v>
      </c>
      <c r="AH764">
        <v>200000</v>
      </c>
      <c r="AI764"/>
      <c r="AJ764"/>
      <c r="AK764" t="s">
        <v>61</v>
      </c>
      <c r="AL764">
        <v>50</v>
      </c>
      <c r="AM764" t="str">
        <f t="shared" si="72"/>
        <v>Significant</v>
      </c>
      <c r="AN764" t="str">
        <f t="shared" si="73"/>
        <v>Low</v>
      </c>
      <c r="AO764"/>
      <c r="AP764"/>
      <c r="AQ764" t="s">
        <v>79</v>
      </c>
      <c r="AR764" s="5"/>
      <c r="AS764"/>
      <c r="AT764"/>
      <c r="AU764"/>
      <c r="AV764"/>
      <c r="AW764"/>
      <c r="AX764" t="s">
        <v>69</v>
      </c>
      <c r="AY764" t="s">
        <v>69</v>
      </c>
      <c r="AZ764"/>
      <c r="BA764"/>
      <c r="BB764" t="s">
        <v>795</v>
      </c>
      <c r="BC764"/>
      <c r="BD764"/>
      <c r="BE764"/>
      <c r="BF764"/>
      <c r="BG764"/>
      <c r="BH764"/>
      <c r="BI764"/>
      <c r="BJ764"/>
      <c r="BK764"/>
      <c r="BL764"/>
      <c r="BM764"/>
      <c r="BN764"/>
      <c r="BO764"/>
      <c r="BP764"/>
      <c r="BQ764"/>
      <c r="BR764"/>
      <c r="BS764"/>
      <c r="BT764"/>
      <c r="BU764"/>
      <c r="BV764"/>
      <c r="BW764"/>
      <c r="BX764"/>
      <c r="BY764"/>
      <c r="BZ764"/>
      <c r="CA764"/>
      <c r="CB764"/>
      <c r="CC764"/>
      <c r="CD764"/>
      <c r="CE764"/>
      <c r="CF764"/>
      <c r="CG764"/>
      <c r="CH764"/>
      <c r="CI764"/>
      <c r="CJ764"/>
      <c r="CK764"/>
      <c r="CL764"/>
      <c r="CM764"/>
      <c r="CN764"/>
      <c r="CO764"/>
      <c r="CP764"/>
    </row>
    <row r="765" spans="1:94" s="8" customFormat="1">
      <c r="A765" t="s">
        <v>789</v>
      </c>
      <c r="B765">
        <v>1973</v>
      </c>
      <c r="C765" t="s">
        <v>173</v>
      </c>
      <c r="D765" t="s">
        <v>361</v>
      </c>
      <c r="E765">
        <v>51158191</v>
      </c>
      <c r="F765" t="s">
        <v>805</v>
      </c>
      <c r="G765" t="s">
        <v>805</v>
      </c>
      <c r="H765" s="4" t="s">
        <v>148</v>
      </c>
      <c r="I765" t="s">
        <v>149</v>
      </c>
      <c r="J765" t="s">
        <v>55</v>
      </c>
      <c r="K765" t="s">
        <v>308</v>
      </c>
      <c r="L765" t="s">
        <v>57</v>
      </c>
      <c r="M765"/>
      <c r="N765"/>
      <c r="O765" t="s">
        <v>793</v>
      </c>
      <c r="P765" t="s">
        <v>79</v>
      </c>
      <c r="Q765"/>
      <c r="R765" t="s">
        <v>806</v>
      </c>
      <c r="S765" t="s">
        <v>81</v>
      </c>
      <c r="T765"/>
      <c r="U765" t="s">
        <v>61</v>
      </c>
      <c r="V765">
        <v>6</v>
      </c>
      <c r="W765">
        <v>96</v>
      </c>
      <c r="X765" t="s">
        <v>83</v>
      </c>
      <c r="Y765">
        <v>4</v>
      </c>
      <c r="Z765" t="s">
        <v>71</v>
      </c>
      <c r="AA765" t="s">
        <v>71</v>
      </c>
      <c r="AB765" t="s">
        <v>121</v>
      </c>
      <c r="AC765"/>
      <c r="AD765">
        <v>270</v>
      </c>
      <c r="AE765"/>
      <c r="AF765"/>
      <c r="AG765" t="s">
        <v>97</v>
      </c>
      <c r="AH765">
        <v>270000</v>
      </c>
      <c r="AI765"/>
      <c r="AJ765"/>
      <c r="AK765" t="s">
        <v>61</v>
      </c>
      <c r="AL765">
        <v>50</v>
      </c>
      <c r="AM765" t="str">
        <f t="shared" si="72"/>
        <v>Significant</v>
      </c>
      <c r="AN765" t="str">
        <f t="shared" si="73"/>
        <v>Low</v>
      </c>
      <c r="AO765" t="str">
        <f>IF(ISBLANK(AN765),"",IF(AN765&gt;=75,"Severe",IF(AN765&gt;=25,"Significant",IF(AN765&gt;=1,"Some", IF(AN765=0,"None")))))</f>
        <v>Severe</v>
      </c>
      <c r="AP765" t="str">
        <f>IF(ISBLANK(AN765),"",IF(AN765&gt;=75,"None",IF(AN765&gt;=25,"Low",IF(AN765&gt;=1,"Medium", IF(AN765=0,"High")))))</f>
        <v>None</v>
      </c>
      <c r="AQ765" t="s">
        <v>79</v>
      </c>
      <c r="AR765" s="5"/>
      <c r="AS765"/>
      <c r="AT765"/>
      <c r="AU765"/>
      <c r="AV765"/>
      <c r="AW765"/>
      <c r="AX765" t="s">
        <v>69</v>
      </c>
      <c r="AY765" t="s">
        <v>69</v>
      </c>
      <c r="AZ765"/>
      <c r="BA765"/>
      <c r="BB765" t="s">
        <v>795</v>
      </c>
      <c r="BC765"/>
      <c r="BD765"/>
      <c r="BE765"/>
      <c r="BF765"/>
      <c r="BG765"/>
      <c r="BH765"/>
      <c r="BI765"/>
      <c r="BJ765"/>
      <c r="BK765"/>
      <c r="BL765"/>
      <c r="BM765"/>
      <c r="BN765"/>
      <c r="BO765"/>
      <c r="BP765"/>
      <c r="BQ765"/>
      <c r="BR765"/>
      <c r="BS765"/>
      <c r="BT765"/>
      <c r="BU765"/>
      <c r="BV765"/>
      <c r="BW765"/>
      <c r="BX765"/>
      <c r="BY765"/>
      <c r="BZ765"/>
      <c r="CA765"/>
      <c r="CB765"/>
      <c r="CC765"/>
      <c r="CD765"/>
      <c r="CE765"/>
      <c r="CF765"/>
      <c r="CG765"/>
      <c r="CH765"/>
      <c r="CI765"/>
      <c r="CJ765"/>
      <c r="CK765"/>
      <c r="CL765"/>
      <c r="CM765"/>
      <c r="CN765"/>
      <c r="CO765"/>
      <c r="CP765"/>
    </row>
    <row r="766" spans="1:94" s="8" customFormat="1">
      <c r="A766" t="s">
        <v>789</v>
      </c>
      <c r="B766">
        <v>1973</v>
      </c>
      <c r="C766" t="s">
        <v>173</v>
      </c>
      <c r="D766" t="s">
        <v>361</v>
      </c>
      <c r="E766">
        <v>51158191</v>
      </c>
      <c r="F766" t="s">
        <v>805</v>
      </c>
      <c r="G766" t="s">
        <v>805</v>
      </c>
      <c r="H766" s="4" t="s">
        <v>148</v>
      </c>
      <c r="I766" t="s">
        <v>149</v>
      </c>
      <c r="J766" t="s">
        <v>55</v>
      </c>
      <c r="K766" t="s">
        <v>308</v>
      </c>
      <c r="L766" t="s">
        <v>57</v>
      </c>
      <c r="M766"/>
      <c r="N766"/>
      <c r="O766" t="s">
        <v>793</v>
      </c>
      <c r="P766" t="s">
        <v>79</v>
      </c>
      <c r="Q766"/>
      <c r="R766" t="s">
        <v>806</v>
      </c>
      <c r="S766" t="s">
        <v>81</v>
      </c>
      <c r="T766"/>
      <c r="U766" t="s">
        <v>61</v>
      </c>
      <c r="V766">
        <v>4</v>
      </c>
      <c r="W766">
        <v>96</v>
      </c>
      <c r="X766" t="s">
        <v>83</v>
      </c>
      <c r="Y766">
        <v>4</v>
      </c>
      <c r="Z766" t="s">
        <v>71</v>
      </c>
      <c r="AA766" t="s">
        <v>71</v>
      </c>
      <c r="AB766" t="s">
        <v>121</v>
      </c>
      <c r="AC766"/>
      <c r="AD766">
        <v>450</v>
      </c>
      <c r="AE766"/>
      <c r="AF766"/>
      <c r="AG766" t="s">
        <v>97</v>
      </c>
      <c r="AH766">
        <v>450000</v>
      </c>
      <c r="AI766"/>
      <c r="AJ766"/>
      <c r="AK766" t="s">
        <v>61</v>
      </c>
      <c r="AL766">
        <v>50</v>
      </c>
      <c r="AM766" t="str">
        <f t="shared" si="72"/>
        <v>Significant</v>
      </c>
      <c r="AN766" t="str">
        <f t="shared" si="73"/>
        <v>Low</v>
      </c>
      <c r="AO766"/>
      <c r="AP766"/>
      <c r="AQ766" t="s">
        <v>79</v>
      </c>
      <c r="AR766" s="5"/>
      <c r="AS766"/>
      <c r="AT766"/>
      <c r="AU766"/>
      <c r="AV766"/>
      <c r="AW766"/>
      <c r="AX766" t="s">
        <v>69</v>
      </c>
      <c r="AY766" t="s">
        <v>69</v>
      </c>
      <c r="AZ766"/>
      <c r="BA766"/>
      <c r="BB766" t="s">
        <v>795</v>
      </c>
      <c r="BC766"/>
      <c r="BD766"/>
      <c r="BE766"/>
      <c r="BF766"/>
      <c r="BG766"/>
      <c r="BH766"/>
      <c r="BI766"/>
      <c r="BJ766"/>
      <c r="BK766"/>
      <c r="BL766"/>
      <c r="BM766"/>
      <c r="BN766"/>
      <c r="BO766"/>
      <c r="BP766"/>
      <c r="BQ766"/>
      <c r="BR766"/>
      <c r="BS766"/>
      <c r="BT766"/>
      <c r="BU766"/>
      <c r="BV766"/>
      <c r="BW766"/>
      <c r="BX766"/>
      <c r="BY766"/>
      <c r="BZ766"/>
      <c r="CA766"/>
      <c r="CB766"/>
      <c r="CC766"/>
      <c r="CD766"/>
      <c r="CE766"/>
      <c r="CF766"/>
      <c r="CG766"/>
      <c r="CH766"/>
      <c r="CI766"/>
      <c r="CJ766"/>
      <c r="CK766"/>
      <c r="CL766"/>
      <c r="CM766"/>
      <c r="CN766"/>
      <c r="CO766"/>
      <c r="CP766"/>
    </row>
    <row r="767" spans="1:94" s="8" customFormat="1">
      <c r="A767" t="s">
        <v>789</v>
      </c>
      <c r="B767">
        <v>1973</v>
      </c>
      <c r="C767" s="4" t="s">
        <v>173</v>
      </c>
      <c r="D767" t="s">
        <v>361</v>
      </c>
      <c r="E767">
        <v>39278825</v>
      </c>
      <c r="F767" t="s">
        <v>619</v>
      </c>
      <c r="G767" t="s">
        <v>619</v>
      </c>
      <c r="H767" s="4" t="s">
        <v>148</v>
      </c>
      <c r="I767" t="s">
        <v>149</v>
      </c>
      <c r="J767" t="s">
        <v>55</v>
      </c>
      <c r="K767" t="s">
        <v>308</v>
      </c>
      <c r="L767" t="s">
        <v>57</v>
      </c>
      <c r="M767"/>
      <c r="N767"/>
      <c r="O767" t="s">
        <v>793</v>
      </c>
      <c r="P767" t="s">
        <v>79</v>
      </c>
      <c r="Q767"/>
      <c r="R767" t="s">
        <v>807</v>
      </c>
      <c r="S767" t="s">
        <v>81</v>
      </c>
      <c r="T767"/>
      <c r="U767" t="s">
        <v>61</v>
      </c>
      <c r="V767">
        <v>6</v>
      </c>
      <c r="W767">
        <v>96</v>
      </c>
      <c r="X767" t="s">
        <v>83</v>
      </c>
      <c r="Y767">
        <v>4</v>
      </c>
      <c r="Z767" t="s">
        <v>71</v>
      </c>
      <c r="AA767" t="s">
        <v>71</v>
      </c>
      <c r="AB767" t="s">
        <v>121</v>
      </c>
      <c r="AC767"/>
      <c r="AD767" t="s">
        <v>571</v>
      </c>
      <c r="AE767"/>
      <c r="AF767"/>
      <c r="AG767" t="s">
        <v>97</v>
      </c>
      <c r="AH767" t="s">
        <v>808</v>
      </c>
      <c r="AI767"/>
      <c r="AJ767"/>
      <c r="AK767" t="s">
        <v>61</v>
      </c>
      <c r="AL767">
        <v>50</v>
      </c>
      <c r="AM767" t="str">
        <f t="shared" si="72"/>
        <v>Significant</v>
      </c>
      <c r="AN767" t="str">
        <f t="shared" si="73"/>
        <v>Low</v>
      </c>
      <c r="AO767" t="str">
        <f>IF(ISBLANK(AN767),"",IF(AN767&gt;=75,"Severe",IF(AN767&gt;=25,"Significant",IF(AN767&gt;=1,"Some", IF(AN767=0,"None")))))</f>
        <v>Severe</v>
      </c>
      <c r="AP767" t="str">
        <f>IF(ISBLANK(AN767),"",IF(AN767&gt;=75,"None",IF(AN767&gt;=25,"Low",IF(AN767&gt;=1,"Medium", IF(AN767=0,"High")))))</f>
        <v>None</v>
      </c>
      <c r="AQ767" t="s">
        <v>79</v>
      </c>
      <c r="AR767" s="5"/>
      <c r="AS767"/>
      <c r="AT767"/>
      <c r="AU767"/>
      <c r="AV767"/>
      <c r="AW767"/>
      <c r="AX767" t="s">
        <v>69</v>
      </c>
      <c r="AY767" t="s">
        <v>69</v>
      </c>
      <c r="AZ767"/>
      <c r="BA767"/>
      <c r="BB767" t="s">
        <v>795</v>
      </c>
      <c r="BC767"/>
      <c r="BD767"/>
      <c r="BE767"/>
      <c r="BF767"/>
      <c r="BG767"/>
      <c r="BH767"/>
      <c r="BI767"/>
      <c r="BJ767"/>
      <c r="BK767"/>
      <c r="BL767"/>
      <c r="BM767"/>
      <c r="BN767"/>
      <c r="BO767"/>
      <c r="BP767"/>
      <c r="BQ767"/>
      <c r="BR767"/>
      <c r="BS767"/>
      <c r="BT767"/>
      <c r="BU767"/>
      <c r="BV767"/>
      <c r="BW767"/>
      <c r="BX767"/>
      <c r="BY767"/>
      <c r="BZ767"/>
      <c r="CA767"/>
      <c r="CB767"/>
      <c r="CC767"/>
      <c r="CD767"/>
      <c r="CE767"/>
      <c r="CF767"/>
      <c r="CG767"/>
      <c r="CH767"/>
      <c r="CI767"/>
      <c r="CJ767"/>
      <c r="CK767"/>
      <c r="CL767"/>
      <c r="CM767"/>
      <c r="CN767"/>
      <c r="CO767"/>
      <c r="CP767"/>
    </row>
    <row r="768" spans="1:94">
      <c r="A768" t="s">
        <v>789</v>
      </c>
      <c r="B768">
        <v>1973</v>
      </c>
      <c r="C768" s="4" t="s">
        <v>173</v>
      </c>
      <c r="D768" t="s">
        <v>361</v>
      </c>
      <c r="E768">
        <v>39278825</v>
      </c>
      <c r="F768" t="s">
        <v>619</v>
      </c>
      <c r="G768" t="s">
        <v>619</v>
      </c>
      <c r="H768" s="4" t="s">
        <v>148</v>
      </c>
      <c r="I768" t="s">
        <v>149</v>
      </c>
      <c r="J768" t="s">
        <v>55</v>
      </c>
      <c r="K768" t="s">
        <v>308</v>
      </c>
      <c r="L768" t="s">
        <v>57</v>
      </c>
      <c r="O768" t="s">
        <v>793</v>
      </c>
      <c r="P768" t="s">
        <v>79</v>
      </c>
      <c r="R768" t="s">
        <v>807</v>
      </c>
      <c r="S768" t="s">
        <v>81</v>
      </c>
      <c r="U768" t="s">
        <v>61</v>
      </c>
      <c r="V768">
        <v>4</v>
      </c>
      <c r="W768">
        <v>96</v>
      </c>
      <c r="X768" t="s">
        <v>83</v>
      </c>
      <c r="Y768">
        <v>4</v>
      </c>
      <c r="Z768" t="s">
        <v>71</v>
      </c>
      <c r="AA768" t="s">
        <v>71</v>
      </c>
      <c r="AB768" t="s">
        <v>121</v>
      </c>
      <c r="AD768" t="s">
        <v>571</v>
      </c>
      <c r="AG768" t="s">
        <v>97</v>
      </c>
      <c r="AH768" t="s">
        <v>808</v>
      </c>
      <c r="AK768" t="s">
        <v>61</v>
      </c>
      <c r="AL768">
        <v>50</v>
      </c>
      <c r="AM768" t="str">
        <f t="shared" si="72"/>
        <v>Significant</v>
      </c>
      <c r="AN768" t="str">
        <f t="shared" si="73"/>
        <v>Low</v>
      </c>
      <c r="AQ768" t="s">
        <v>79</v>
      </c>
      <c r="AX768" t="s">
        <v>69</v>
      </c>
      <c r="AY768" t="s">
        <v>69</v>
      </c>
      <c r="BB768" t="s">
        <v>795</v>
      </c>
    </row>
    <row r="769" spans="1:54">
      <c r="A769" t="s">
        <v>789</v>
      </c>
      <c r="B769">
        <v>1973</v>
      </c>
      <c r="C769" s="4" t="s">
        <v>173</v>
      </c>
      <c r="D769" t="s">
        <v>361</v>
      </c>
      <c r="E769">
        <v>39403844</v>
      </c>
      <c r="F769" t="s">
        <v>540</v>
      </c>
      <c r="G769" t="s">
        <v>540</v>
      </c>
      <c r="H769" s="4" t="s">
        <v>148</v>
      </c>
      <c r="I769" t="s">
        <v>149</v>
      </c>
      <c r="J769" t="s">
        <v>55</v>
      </c>
      <c r="K769" t="s">
        <v>308</v>
      </c>
      <c r="L769" t="s">
        <v>57</v>
      </c>
      <c r="O769" t="s">
        <v>793</v>
      </c>
      <c r="P769" t="s">
        <v>79</v>
      </c>
      <c r="R769" t="s">
        <v>809</v>
      </c>
      <c r="S769" t="s">
        <v>81</v>
      </c>
      <c r="U769" t="s">
        <v>61</v>
      </c>
      <c r="V769">
        <v>6</v>
      </c>
      <c r="W769">
        <v>96</v>
      </c>
      <c r="X769" t="s">
        <v>83</v>
      </c>
      <c r="Y769">
        <v>4</v>
      </c>
      <c r="Z769" t="s">
        <v>71</v>
      </c>
      <c r="AA769" t="s">
        <v>71</v>
      </c>
      <c r="AB769" t="s">
        <v>121</v>
      </c>
      <c r="AD769" t="s">
        <v>810</v>
      </c>
      <c r="AG769" t="s">
        <v>97</v>
      </c>
      <c r="AH769" t="s">
        <v>811</v>
      </c>
      <c r="AK769" t="s">
        <v>61</v>
      </c>
      <c r="AL769">
        <v>50</v>
      </c>
      <c r="AM769" t="str">
        <f t="shared" si="72"/>
        <v>Significant</v>
      </c>
      <c r="AN769" t="str">
        <f t="shared" si="73"/>
        <v>Low</v>
      </c>
      <c r="AO769" t="str">
        <f>IF(ISBLANK(AN769),"",IF(AN769&gt;=75,"Severe",IF(AN769&gt;=25,"Significant",IF(AN769&gt;=1,"Some", IF(AN769=0,"None")))))</f>
        <v>Severe</v>
      </c>
      <c r="AP769" t="str">
        <f>IF(ISBLANK(AN769),"",IF(AN769&gt;=75,"None",IF(AN769&gt;=25,"Low",IF(AN769&gt;=1,"Medium", IF(AN769=0,"High")))))</f>
        <v>None</v>
      </c>
      <c r="AQ769" t="s">
        <v>79</v>
      </c>
      <c r="AX769" t="s">
        <v>69</v>
      </c>
      <c r="AY769" t="s">
        <v>69</v>
      </c>
      <c r="BB769" t="s">
        <v>795</v>
      </c>
    </row>
    <row r="770" spans="1:54">
      <c r="A770" t="s">
        <v>789</v>
      </c>
      <c r="B770">
        <v>1973</v>
      </c>
      <c r="C770" s="4" t="s">
        <v>173</v>
      </c>
      <c r="D770" t="s">
        <v>361</v>
      </c>
      <c r="E770">
        <v>39403844</v>
      </c>
      <c r="F770" t="s">
        <v>540</v>
      </c>
      <c r="G770" t="s">
        <v>540</v>
      </c>
      <c r="H770" s="4" t="s">
        <v>148</v>
      </c>
      <c r="I770" t="s">
        <v>149</v>
      </c>
      <c r="J770" t="s">
        <v>55</v>
      </c>
      <c r="K770" t="s">
        <v>308</v>
      </c>
      <c r="L770" t="s">
        <v>57</v>
      </c>
      <c r="O770" t="s">
        <v>793</v>
      </c>
      <c r="P770" t="s">
        <v>79</v>
      </c>
      <c r="R770" t="s">
        <v>809</v>
      </c>
      <c r="S770" t="s">
        <v>81</v>
      </c>
      <c r="U770" t="s">
        <v>61</v>
      </c>
      <c r="V770">
        <v>4</v>
      </c>
      <c r="W770">
        <v>96</v>
      </c>
      <c r="X770" t="s">
        <v>83</v>
      </c>
      <c r="Y770">
        <v>4</v>
      </c>
      <c r="Z770" t="s">
        <v>71</v>
      </c>
      <c r="AA770" t="s">
        <v>71</v>
      </c>
      <c r="AB770" t="s">
        <v>121</v>
      </c>
      <c r="AD770" t="s">
        <v>810</v>
      </c>
      <c r="AG770" t="s">
        <v>97</v>
      </c>
      <c r="AH770" s="21" t="s">
        <v>811</v>
      </c>
      <c r="AK770" t="s">
        <v>61</v>
      </c>
      <c r="AL770">
        <v>50</v>
      </c>
      <c r="AM770" t="str">
        <f t="shared" si="72"/>
        <v>Significant</v>
      </c>
      <c r="AN770" t="str">
        <f t="shared" si="73"/>
        <v>Low</v>
      </c>
      <c r="AQ770" t="s">
        <v>79</v>
      </c>
      <c r="AX770" t="s">
        <v>69</v>
      </c>
      <c r="AY770" t="s">
        <v>69</v>
      </c>
      <c r="BB770" t="s">
        <v>795</v>
      </c>
    </row>
    <row r="771" spans="1:54">
      <c r="A771" t="s">
        <v>789</v>
      </c>
      <c r="B771">
        <v>1973</v>
      </c>
      <c r="C771" t="s">
        <v>173</v>
      </c>
      <c r="D771" t="s">
        <v>361</v>
      </c>
      <c r="E771">
        <v>12774300</v>
      </c>
      <c r="F771" t="s">
        <v>618</v>
      </c>
      <c r="G771" t="s">
        <v>618</v>
      </c>
      <c r="H771" s="4" t="s">
        <v>148</v>
      </c>
      <c r="I771" t="s">
        <v>149</v>
      </c>
      <c r="J771" t="s">
        <v>55</v>
      </c>
      <c r="K771" t="s">
        <v>308</v>
      </c>
      <c r="L771" t="s">
        <v>57</v>
      </c>
      <c r="O771" t="s">
        <v>793</v>
      </c>
      <c r="P771" t="s">
        <v>79</v>
      </c>
      <c r="R771" t="s">
        <v>812</v>
      </c>
      <c r="S771" t="s">
        <v>81</v>
      </c>
      <c r="U771" t="s">
        <v>61</v>
      </c>
      <c r="V771">
        <v>4</v>
      </c>
      <c r="W771">
        <v>96</v>
      </c>
      <c r="X771" t="s">
        <v>83</v>
      </c>
      <c r="Y771">
        <v>4</v>
      </c>
      <c r="Z771" t="s">
        <v>71</v>
      </c>
      <c r="AA771" t="s">
        <v>71</v>
      </c>
      <c r="AB771" t="s">
        <v>121</v>
      </c>
      <c r="AD771">
        <v>1</v>
      </c>
      <c r="AG771" t="s">
        <v>97</v>
      </c>
      <c r="AH771" s="21">
        <v>1000</v>
      </c>
      <c r="AK771" t="s">
        <v>61</v>
      </c>
      <c r="AL771">
        <v>50</v>
      </c>
      <c r="AM771" t="str">
        <f t="shared" si="72"/>
        <v>Significant</v>
      </c>
      <c r="AN771" t="str">
        <f t="shared" si="73"/>
        <v>Low</v>
      </c>
      <c r="AQ771" t="s">
        <v>79</v>
      </c>
      <c r="AX771" t="s">
        <v>69</v>
      </c>
      <c r="AY771" t="s">
        <v>69</v>
      </c>
      <c r="BB771" t="s">
        <v>795</v>
      </c>
    </row>
    <row r="772" spans="1:54">
      <c r="A772" t="s">
        <v>789</v>
      </c>
      <c r="B772">
        <v>1973</v>
      </c>
      <c r="C772" t="s">
        <v>173</v>
      </c>
      <c r="D772" t="s">
        <v>361</v>
      </c>
      <c r="E772">
        <v>51158215</v>
      </c>
      <c r="F772" t="s">
        <v>813</v>
      </c>
      <c r="G772" t="s">
        <v>813</v>
      </c>
      <c r="H772" s="4" t="s">
        <v>148</v>
      </c>
      <c r="I772" t="s">
        <v>149</v>
      </c>
      <c r="J772" t="s">
        <v>55</v>
      </c>
      <c r="K772" t="s">
        <v>308</v>
      </c>
      <c r="L772" t="s">
        <v>57</v>
      </c>
      <c r="O772" t="s">
        <v>793</v>
      </c>
      <c r="P772" t="s">
        <v>79</v>
      </c>
      <c r="R772" t="s">
        <v>814</v>
      </c>
      <c r="S772" t="s">
        <v>81</v>
      </c>
      <c r="U772" t="s">
        <v>61</v>
      </c>
      <c r="V772">
        <v>6</v>
      </c>
      <c r="W772">
        <v>96</v>
      </c>
      <c r="X772" t="s">
        <v>83</v>
      </c>
      <c r="Y772">
        <v>4</v>
      </c>
      <c r="Z772" t="s">
        <v>71</v>
      </c>
      <c r="AA772" t="s">
        <v>71</v>
      </c>
      <c r="AB772" t="s">
        <v>121</v>
      </c>
      <c r="AD772" t="s">
        <v>815</v>
      </c>
      <c r="AG772" t="s">
        <v>97</v>
      </c>
      <c r="AH772" t="s">
        <v>816</v>
      </c>
      <c r="AK772" t="s">
        <v>61</v>
      </c>
      <c r="AL772">
        <v>50</v>
      </c>
      <c r="AM772" t="str">
        <f t="shared" si="72"/>
        <v>Significant</v>
      </c>
      <c r="AN772" t="str">
        <f t="shared" si="73"/>
        <v>Low</v>
      </c>
      <c r="AO772" t="str">
        <f>IF(ISBLANK(AN772),"",IF(AN772&gt;=75,"Severe",IF(AN772&gt;=25,"Significant",IF(AN772&gt;=1,"Some", IF(AN772=0,"None")))))</f>
        <v>Severe</v>
      </c>
      <c r="AP772" t="str">
        <f>IF(ISBLANK(AN772),"",IF(AN772&gt;=75,"None",IF(AN772&gt;=25,"Low",IF(AN772&gt;=1,"Medium", IF(AN772=0,"High")))))</f>
        <v>None</v>
      </c>
      <c r="AQ772" t="s">
        <v>79</v>
      </c>
      <c r="AX772" t="s">
        <v>69</v>
      </c>
      <c r="AY772" t="s">
        <v>69</v>
      </c>
      <c r="BB772" t="s">
        <v>795</v>
      </c>
    </row>
    <row r="773" spans="1:54">
      <c r="A773" t="s">
        <v>789</v>
      </c>
      <c r="B773">
        <v>1973</v>
      </c>
      <c r="C773" t="s">
        <v>173</v>
      </c>
      <c r="D773" t="s">
        <v>361</v>
      </c>
      <c r="E773">
        <v>51158215</v>
      </c>
      <c r="F773" t="s">
        <v>813</v>
      </c>
      <c r="G773" t="s">
        <v>813</v>
      </c>
      <c r="H773" s="4" t="s">
        <v>148</v>
      </c>
      <c r="I773" t="s">
        <v>149</v>
      </c>
      <c r="J773" t="s">
        <v>55</v>
      </c>
      <c r="K773" t="s">
        <v>308</v>
      </c>
      <c r="L773" t="s">
        <v>57</v>
      </c>
      <c r="O773" t="s">
        <v>793</v>
      </c>
      <c r="P773" t="s">
        <v>79</v>
      </c>
      <c r="R773" t="s">
        <v>814</v>
      </c>
      <c r="S773" t="s">
        <v>81</v>
      </c>
      <c r="U773" t="s">
        <v>61</v>
      </c>
      <c r="V773">
        <v>4</v>
      </c>
      <c r="W773">
        <v>96</v>
      </c>
      <c r="X773" t="s">
        <v>83</v>
      </c>
      <c r="Y773">
        <v>4</v>
      </c>
      <c r="Z773" t="s">
        <v>71</v>
      </c>
      <c r="AA773" t="s">
        <v>71</v>
      </c>
      <c r="AB773" t="s">
        <v>121</v>
      </c>
      <c r="AD773" t="s">
        <v>815</v>
      </c>
      <c r="AG773" t="s">
        <v>97</v>
      </c>
      <c r="AH773" s="21" t="s">
        <v>816</v>
      </c>
      <c r="AK773" t="s">
        <v>61</v>
      </c>
      <c r="AL773">
        <v>50</v>
      </c>
      <c r="AM773" t="str">
        <f t="shared" si="72"/>
        <v>Significant</v>
      </c>
      <c r="AN773" t="str">
        <f t="shared" si="73"/>
        <v>Low</v>
      </c>
      <c r="AQ773" t="s">
        <v>79</v>
      </c>
      <c r="AX773" t="s">
        <v>69</v>
      </c>
      <c r="AY773" t="s">
        <v>69</v>
      </c>
      <c r="BB773" t="s">
        <v>795</v>
      </c>
    </row>
    <row r="774" spans="1:54">
      <c r="A774" t="s">
        <v>789</v>
      </c>
      <c r="B774">
        <v>1973</v>
      </c>
      <c r="C774" t="s">
        <v>173</v>
      </c>
      <c r="D774" t="s">
        <v>361</v>
      </c>
      <c r="E774">
        <v>151213</v>
      </c>
      <c r="F774" t="s">
        <v>817</v>
      </c>
      <c r="G774" t="s">
        <v>818</v>
      </c>
      <c r="H774" s="4" t="s">
        <v>148</v>
      </c>
      <c r="I774" t="s">
        <v>149</v>
      </c>
      <c r="J774" t="s">
        <v>55</v>
      </c>
      <c r="K774" t="s">
        <v>308</v>
      </c>
      <c r="L774" t="s">
        <v>57</v>
      </c>
      <c r="O774" t="s">
        <v>793</v>
      </c>
      <c r="P774" t="s">
        <v>79</v>
      </c>
      <c r="S774" t="s">
        <v>81</v>
      </c>
      <c r="U774" t="s">
        <v>61</v>
      </c>
      <c r="V774">
        <v>6</v>
      </c>
      <c r="W774">
        <v>96</v>
      </c>
      <c r="X774" t="s">
        <v>83</v>
      </c>
      <c r="Y774">
        <v>4</v>
      </c>
      <c r="Z774" t="s">
        <v>71</v>
      </c>
      <c r="AA774" t="s">
        <v>71</v>
      </c>
      <c r="AB774" t="s">
        <v>121</v>
      </c>
      <c r="AD774" t="s">
        <v>819</v>
      </c>
      <c r="AG774" t="s">
        <v>97</v>
      </c>
      <c r="AH774" t="s">
        <v>820</v>
      </c>
      <c r="AK774" t="s">
        <v>61</v>
      </c>
      <c r="AL774">
        <v>50</v>
      </c>
      <c r="AM774" t="str">
        <f t="shared" si="72"/>
        <v>Significant</v>
      </c>
      <c r="AN774" t="str">
        <f t="shared" si="73"/>
        <v>Low</v>
      </c>
      <c r="AO774" t="str">
        <f>IF(ISBLANK(AN774),"",IF(AN774&gt;=75,"Severe",IF(AN774&gt;=25,"Significant",IF(AN774&gt;=1,"Some", IF(AN774=0,"None")))))</f>
        <v>Severe</v>
      </c>
      <c r="AP774" t="str">
        <f>IF(ISBLANK(AN774),"",IF(AN774&gt;=75,"None",IF(AN774&gt;=25,"Low",IF(AN774&gt;=1,"Medium", IF(AN774=0,"High")))))</f>
        <v>None</v>
      </c>
      <c r="AQ774" t="s">
        <v>79</v>
      </c>
      <c r="AX774" t="s">
        <v>69</v>
      </c>
      <c r="AY774" t="s">
        <v>69</v>
      </c>
      <c r="BB774" t="s">
        <v>795</v>
      </c>
    </row>
    <row r="775" spans="1:54">
      <c r="A775" t="s">
        <v>789</v>
      </c>
      <c r="B775">
        <v>1973</v>
      </c>
      <c r="C775" t="s">
        <v>173</v>
      </c>
      <c r="D775" t="s">
        <v>361</v>
      </c>
      <c r="E775">
        <v>151213</v>
      </c>
      <c r="F775" t="s">
        <v>818</v>
      </c>
      <c r="G775" t="s">
        <v>818</v>
      </c>
      <c r="H775" s="4" t="s">
        <v>148</v>
      </c>
      <c r="I775" t="s">
        <v>149</v>
      </c>
      <c r="J775" t="s">
        <v>55</v>
      </c>
      <c r="K775" t="s">
        <v>308</v>
      </c>
      <c r="L775" t="s">
        <v>57</v>
      </c>
      <c r="O775" t="s">
        <v>793</v>
      </c>
      <c r="P775" t="s">
        <v>79</v>
      </c>
      <c r="S775" t="s">
        <v>81</v>
      </c>
      <c r="U775" t="s">
        <v>61</v>
      </c>
      <c r="V775">
        <v>4</v>
      </c>
      <c r="W775">
        <v>96</v>
      </c>
      <c r="X775" t="s">
        <v>83</v>
      </c>
      <c r="Y775">
        <v>4</v>
      </c>
      <c r="Z775" t="s">
        <v>71</v>
      </c>
      <c r="AA775" t="s">
        <v>71</v>
      </c>
      <c r="AB775" t="s">
        <v>121</v>
      </c>
      <c r="AD775" t="s">
        <v>819</v>
      </c>
      <c r="AG775" t="s">
        <v>97</v>
      </c>
      <c r="AH775" s="21" t="s">
        <v>820</v>
      </c>
      <c r="AK775" t="s">
        <v>61</v>
      </c>
      <c r="AL775">
        <v>50</v>
      </c>
      <c r="AM775" t="str">
        <f t="shared" si="72"/>
        <v>Significant</v>
      </c>
      <c r="AN775" t="str">
        <f t="shared" si="73"/>
        <v>Low</v>
      </c>
      <c r="AQ775" t="s">
        <v>79</v>
      </c>
      <c r="AX775" t="s">
        <v>69</v>
      </c>
      <c r="AY775" t="s">
        <v>69</v>
      </c>
      <c r="BB775" t="s">
        <v>795</v>
      </c>
    </row>
    <row r="776" spans="1:54">
      <c r="A776" t="s">
        <v>789</v>
      </c>
      <c r="B776">
        <v>1973</v>
      </c>
      <c r="C776" t="s">
        <v>173</v>
      </c>
      <c r="D776" t="s">
        <v>361</v>
      </c>
      <c r="E776">
        <v>39412516</v>
      </c>
      <c r="F776" t="s">
        <v>821</v>
      </c>
      <c r="G776" t="s">
        <v>821</v>
      </c>
      <c r="H776" s="4" t="s">
        <v>148</v>
      </c>
      <c r="I776" t="s">
        <v>149</v>
      </c>
      <c r="J776" t="s">
        <v>55</v>
      </c>
      <c r="K776" t="s">
        <v>308</v>
      </c>
      <c r="L776" t="s">
        <v>57</v>
      </c>
      <c r="O776" t="s">
        <v>793</v>
      </c>
      <c r="P776" t="s">
        <v>79</v>
      </c>
      <c r="R776" t="s">
        <v>822</v>
      </c>
      <c r="S776" t="s">
        <v>81</v>
      </c>
      <c r="U776" t="s">
        <v>61</v>
      </c>
      <c r="V776">
        <v>6</v>
      </c>
      <c r="W776">
        <v>96</v>
      </c>
      <c r="X776" t="s">
        <v>83</v>
      </c>
      <c r="Y776">
        <v>4</v>
      </c>
      <c r="Z776" t="s">
        <v>71</v>
      </c>
      <c r="AA776" t="s">
        <v>71</v>
      </c>
      <c r="AB776" t="s">
        <v>121</v>
      </c>
      <c r="AD776">
        <v>20</v>
      </c>
      <c r="AG776" t="s">
        <v>97</v>
      </c>
      <c r="AH776">
        <v>20000</v>
      </c>
      <c r="AK776" t="s">
        <v>61</v>
      </c>
      <c r="AL776">
        <v>50</v>
      </c>
      <c r="AM776" t="str">
        <f t="shared" si="72"/>
        <v>Significant</v>
      </c>
      <c r="AN776" t="str">
        <f t="shared" si="73"/>
        <v>Low</v>
      </c>
      <c r="AO776" t="str">
        <f>IF(ISBLANK(AN776),"",IF(AN776&gt;=75,"Severe",IF(AN776&gt;=25,"Significant",IF(AN776&gt;=1,"Some", IF(AN776=0,"None")))))</f>
        <v>Severe</v>
      </c>
      <c r="AP776" t="str">
        <f>IF(ISBLANK(AN776),"",IF(AN776&gt;=75,"None",IF(AN776&gt;=25,"Low",IF(AN776&gt;=1,"Medium", IF(AN776=0,"High")))))</f>
        <v>None</v>
      </c>
      <c r="AQ776" t="s">
        <v>79</v>
      </c>
      <c r="AX776" t="s">
        <v>69</v>
      </c>
      <c r="AY776" t="s">
        <v>69</v>
      </c>
      <c r="BB776" t="s">
        <v>795</v>
      </c>
    </row>
    <row r="777" spans="1:54">
      <c r="A777" t="s">
        <v>789</v>
      </c>
      <c r="B777">
        <v>1973</v>
      </c>
      <c r="C777" t="s">
        <v>173</v>
      </c>
      <c r="D777" t="s">
        <v>361</v>
      </c>
      <c r="E777">
        <v>39412516</v>
      </c>
      <c r="F777" t="s">
        <v>821</v>
      </c>
      <c r="G777" t="s">
        <v>821</v>
      </c>
      <c r="H777" s="4" t="s">
        <v>148</v>
      </c>
      <c r="I777" t="s">
        <v>149</v>
      </c>
      <c r="J777" t="s">
        <v>55</v>
      </c>
      <c r="K777" t="s">
        <v>308</v>
      </c>
      <c r="L777" t="s">
        <v>57</v>
      </c>
      <c r="O777" t="s">
        <v>793</v>
      </c>
      <c r="P777" t="s">
        <v>79</v>
      </c>
      <c r="R777" t="s">
        <v>822</v>
      </c>
      <c r="S777" t="s">
        <v>81</v>
      </c>
      <c r="U777" t="s">
        <v>61</v>
      </c>
      <c r="V777">
        <v>4</v>
      </c>
      <c r="W777">
        <v>96</v>
      </c>
      <c r="X777" t="s">
        <v>83</v>
      </c>
      <c r="Y777">
        <v>4</v>
      </c>
      <c r="Z777" t="s">
        <v>71</v>
      </c>
      <c r="AA777" t="s">
        <v>71</v>
      </c>
      <c r="AB777" t="s">
        <v>121</v>
      </c>
      <c r="AD777">
        <v>30</v>
      </c>
      <c r="AG777" t="s">
        <v>97</v>
      </c>
      <c r="AH777" s="21">
        <v>30000</v>
      </c>
      <c r="AK777" t="s">
        <v>61</v>
      </c>
      <c r="AL777">
        <v>50</v>
      </c>
      <c r="AM777" t="str">
        <f t="shared" si="72"/>
        <v>Significant</v>
      </c>
      <c r="AN777" t="str">
        <f t="shared" si="73"/>
        <v>Low</v>
      </c>
      <c r="AQ777" t="s">
        <v>79</v>
      </c>
      <c r="AX777" t="s">
        <v>69</v>
      </c>
      <c r="AY777" t="s">
        <v>69</v>
      </c>
      <c r="BB777" t="s">
        <v>795</v>
      </c>
    </row>
    <row r="778" spans="1:54">
      <c r="A778" t="s">
        <v>789</v>
      </c>
      <c r="B778">
        <v>1973</v>
      </c>
      <c r="C778" s="4" t="s">
        <v>173</v>
      </c>
      <c r="D778" t="s">
        <v>361</v>
      </c>
      <c r="E778" s="7" t="s">
        <v>823</v>
      </c>
      <c r="F778" t="s">
        <v>824</v>
      </c>
      <c r="G778" t="s">
        <v>824</v>
      </c>
      <c r="H778" s="4" t="s">
        <v>148</v>
      </c>
      <c r="I778" t="s">
        <v>149</v>
      </c>
      <c r="J778" t="s">
        <v>55</v>
      </c>
      <c r="K778" t="s">
        <v>308</v>
      </c>
      <c r="L778" t="s">
        <v>57</v>
      </c>
      <c r="O778" t="s">
        <v>793</v>
      </c>
      <c r="P778" t="s">
        <v>79</v>
      </c>
      <c r="S778" t="s">
        <v>81</v>
      </c>
      <c r="U778" t="s">
        <v>61</v>
      </c>
      <c r="V778">
        <v>6</v>
      </c>
      <c r="W778">
        <v>96</v>
      </c>
      <c r="X778" t="s">
        <v>83</v>
      </c>
      <c r="Y778">
        <v>4</v>
      </c>
      <c r="Z778" t="s">
        <v>798</v>
      </c>
      <c r="AA778" t="s">
        <v>799</v>
      </c>
      <c r="AB778" t="s">
        <v>121</v>
      </c>
      <c r="AD778">
        <v>5</v>
      </c>
      <c r="AG778" t="s">
        <v>97</v>
      </c>
      <c r="AH778">
        <v>5000</v>
      </c>
      <c r="AK778" t="s">
        <v>61</v>
      </c>
      <c r="AL778">
        <v>50</v>
      </c>
      <c r="AM778" t="str">
        <f t="shared" si="72"/>
        <v>Significant</v>
      </c>
      <c r="AN778" t="str">
        <f t="shared" si="73"/>
        <v>Low</v>
      </c>
      <c r="AO778" t="str">
        <f>IF(ISBLANK(AN778),"",IF(AN778&gt;=75,"Severe",IF(AN778&gt;=25,"Significant",IF(AN778&gt;=1,"Some", IF(AN778=0,"None")))))</f>
        <v>Severe</v>
      </c>
      <c r="AP778" t="str">
        <f>IF(ISBLANK(AN778),"",IF(AN778&gt;=75,"None",IF(AN778&gt;=25,"Low",IF(AN778&gt;=1,"Medium", IF(AN778=0,"High")))))</f>
        <v>None</v>
      </c>
      <c r="AQ778" t="s">
        <v>79</v>
      </c>
      <c r="AX778" t="s">
        <v>69</v>
      </c>
      <c r="AY778" t="s">
        <v>69</v>
      </c>
      <c r="BB778" t="s">
        <v>795</v>
      </c>
    </row>
    <row r="779" spans="1:54">
      <c r="A779" t="s">
        <v>789</v>
      </c>
      <c r="B779">
        <v>1973</v>
      </c>
      <c r="C779" s="4" t="s">
        <v>173</v>
      </c>
      <c r="D779" t="s">
        <v>361</v>
      </c>
      <c r="E779" s="7" t="s">
        <v>823</v>
      </c>
      <c r="F779" t="s">
        <v>824</v>
      </c>
      <c r="G779" t="s">
        <v>824</v>
      </c>
      <c r="H779" s="4" t="s">
        <v>148</v>
      </c>
      <c r="I779" t="s">
        <v>149</v>
      </c>
      <c r="J779" t="s">
        <v>55</v>
      </c>
      <c r="K779" t="s">
        <v>308</v>
      </c>
      <c r="L779" t="s">
        <v>57</v>
      </c>
      <c r="O779" t="s">
        <v>793</v>
      </c>
      <c r="P779" t="s">
        <v>79</v>
      </c>
      <c r="S779" t="s">
        <v>81</v>
      </c>
      <c r="U779" t="s">
        <v>61</v>
      </c>
      <c r="V779">
        <v>4</v>
      </c>
      <c r="W779">
        <v>96</v>
      </c>
      <c r="X779" t="s">
        <v>83</v>
      </c>
      <c r="Y779">
        <v>4</v>
      </c>
      <c r="Z779" t="s">
        <v>798</v>
      </c>
      <c r="AA779" t="s">
        <v>799</v>
      </c>
      <c r="AB779" t="s">
        <v>121</v>
      </c>
      <c r="AD779">
        <v>6</v>
      </c>
      <c r="AG779" t="s">
        <v>97</v>
      </c>
      <c r="AH779">
        <v>6000</v>
      </c>
      <c r="AK779" t="s">
        <v>61</v>
      </c>
      <c r="AL779">
        <v>50</v>
      </c>
      <c r="AM779" t="str">
        <f t="shared" si="72"/>
        <v>Significant</v>
      </c>
      <c r="AN779" t="str">
        <f t="shared" si="73"/>
        <v>Low</v>
      </c>
      <c r="AQ779" t="s">
        <v>79</v>
      </c>
      <c r="AX779" t="s">
        <v>69</v>
      </c>
      <c r="AY779" t="s">
        <v>69</v>
      </c>
      <c r="BB779" t="s">
        <v>795</v>
      </c>
    </row>
    <row r="780" spans="1:54">
      <c r="A780" t="s">
        <v>789</v>
      </c>
      <c r="B780">
        <v>1973</v>
      </c>
      <c r="C780" t="s">
        <v>173</v>
      </c>
      <c r="D780" t="s">
        <v>825</v>
      </c>
      <c r="F780" t="s">
        <v>826</v>
      </c>
      <c r="G780" t="s">
        <v>826</v>
      </c>
      <c r="H780" s="4" t="s">
        <v>148</v>
      </c>
      <c r="I780" t="s">
        <v>149</v>
      </c>
      <c r="J780" t="s">
        <v>55</v>
      </c>
      <c r="K780" t="s">
        <v>308</v>
      </c>
      <c r="L780" t="s">
        <v>57</v>
      </c>
      <c r="O780" t="s">
        <v>793</v>
      </c>
      <c r="P780" t="s">
        <v>79</v>
      </c>
      <c r="R780" t="s">
        <v>794</v>
      </c>
      <c r="S780" t="s">
        <v>81</v>
      </c>
      <c r="U780" t="s">
        <v>61</v>
      </c>
      <c r="V780">
        <v>6</v>
      </c>
      <c r="W780">
        <v>96</v>
      </c>
      <c r="X780" t="s">
        <v>83</v>
      </c>
      <c r="Y780">
        <v>4</v>
      </c>
      <c r="Z780" t="s">
        <v>71</v>
      </c>
      <c r="AA780" t="s">
        <v>71</v>
      </c>
      <c r="AB780" t="s">
        <v>121</v>
      </c>
      <c r="AD780">
        <v>50</v>
      </c>
      <c r="AG780" t="s">
        <v>97</v>
      </c>
      <c r="AH780">
        <v>50000</v>
      </c>
      <c r="AK780" t="s">
        <v>61</v>
      </c>
      <c r="AL780">
        <v>50</v>
      </c>
      <c r="AM780" t="str">
        <f t="shared" si="72"/>
        <v>Significant</v>
      </c>
      <c r="AN780" t="str">
        <f t="shared" si="73"/>
        <v>Low</v>
      </c>
      <c r="AO780" t="str">
        <f>IF(ISBLANK(AN780),"",IF(AN780&gt;=75,"Severe",IF(AN780&gt;=25,"Significant",IF(AN780&gt;=1,"Some", IF(AN780=0,"None")))))</f>
        <v>Severe</v>
      </c>
      <c r="AP780" t="str">
        <f>IF(ISBLANK(AN780),"",IF(AN780&gt;=75,"None",IF(AN780&gt;=25,"Low",IF(AN780&gt;=1,"Medium", IF(AN780=0,"High")))))</f>
        <v>None</v>
      </c>
      <c r="AQ780" t="s">
        <v>79</v>
      </c>
      <c r="AX780" t="s">
        <v>69</v>
      </c>
      <c r="AY780" t="s">
        <v>69</v>
      </c>
      <c r="BB780" t="s">
        <v>795</v>
      </c>
    </row>
    <row r="781" spans="1:54">
      <c r="A781" t="s">
        <v>789</v>
      </c>
      <c r="B781">
        <v>1973</v>
      </c>
      <c r="C781" t="s">
        <v>173</v>
      </c>
      <c r="D781" t="s">
        <v>825</v>
      </c>
      <c r="F781" t="s">
        <v>826</v>
      </c>
      <c r="G781" t="s">
        <v>826</v>
      </c>
      <c r="H781" s="4" t="s">
        <v>148</v>
      </c>
      <c r="I781" t="s">
        <v>149</v>
      </c>
      <c r="J781" t="s">
        <v>55</v>
      </c>
      <c r="K781" t="s">
        <v>308</v>
      </c>
      <c r="L781" t="s">
        <v>57</v>
      </c>
      <c r="O781" t="s">
        <v>793</v>
      </c>
      <c r="P781" t="s">
        <v>79</v>
      </c>
      <c r="R781" t="s">
        <v>794</v>
      </c>
      <c r="S781" t="s">
        <v>81</v>
      </c>
      <c r="U781" t="s">
        <v>61</v>
      </c>
      <c r="V781">
        <v>4</v>
      </c>
      <c r="W781">
        <v>96</v>
      </c>
      <c r="X781" t="s">
        <v>83</v>
      </c>
      <c r="Y781">
        <v>4</v>
      </c>
      <c r="Z781" t="s">
        <v>71</v>
      </c>
      <c r="AA781" t="s">
        <v>71</v>
      </c>
      <c r="AB781" t="s">
        <v>121</v>
      </c>
      <c r="AD781">
        <v>140</v>
      </c>
      <c r="AG781" t="s">
        <v>97</v>
      </c>
      <c r="AH781">
        <f>AD781*1000</f>
        <v>140000</v>
      </c>
      <c r="AK781" t="s">
        <v>61</v>
      </c>
      <c r="AL781">
        <v>50</v>
      </c>
      <c r="AM781" t="str">
        <f t="shared" si="72"/>
        <v>Significant</v>
      </c>
      <c r="AN781" t="str">
        <f t="shared" si="73"/>
        <v>Low</v>
      </c>
      <c r="AQ781" t="s">
        <v>79</v>
      </c>
      <c r="AX781" t="s">
        <v>69</v>
      </c>
      <c r="AY781" t="s">
        <v>69</v>
      </c>
      <c r="BB781" t="s">
        <v>795</v>
      </c>
    </row>
    <row r="782" spans="1:54">
      <c r="A782" t="s">
        <v>789</v>
      </c>
      <c r="B782">
        <v>1973</v>
      </c>
      <c r="C782" t="s">
        <v>173</v>
      </c>
      <c r="D782" t="s">
        <v>825</v>
      </c>
      <c r="F782" t="s">
        <v>827</v>
      </c>
      <c r="G782" t="s">
        <v>827</v>
      </c>
      <c r="H782" s="4" t="s">
        <v>148</v>
      </c>
      <c r="I782" t="s">
        <v>149</v>
      </c>
      <c r="J782" t="s">
        <v>55</v>
      </c>
      <c r="K782" t="s">
        <v>308</v>
      </c>
      <c r="L782" t="s">
        <v>57</v>
      </c>
      <c r="O782" t="s">
        <v>793</v>
      </c>
      <c r="P782" t="s">
        <v>79</v>
      </c>
      <c r="R782" t="s">
        <v>794</v>
      </c>
      <c r="S782" t="s">
        <v>81</v>
      </c>
      <c r="U782" t="s">
        <v>61</v>
      </c>
      <c r="V782">
        <v>6</v>
      </c>
      <c r="W782">
        <v>96</v>
      </c>
      <c r="X782" t="s">
        <v>83</v>
      </c>
      <c r="Y782">
        <v>4</v>
      </c>
      <c r="Z782" t="s">
        <v>71</v>
      </c>
      <c r="AA782" t="s">
        <v>71</v>
      </c>
      <c r="AB782" t="s">
        <v>121</v>
      </c>
      <c r="AD782" t="s">
        <v>828</v>
      </c>
      <c r="AG782" t="s">
        <v>97</v>
      </c>
      <c r="AH782" t="s">
        <v>829</v>
      </c>
      <c r="AK782" t="s">
        <v>61</v>
      </c>
      <c r="AL782">
        <v>50</v>
      </c>
      <c r="AM782" t="str">
        <f t="shared" si="72"/>
        <v>Significant</v>
      </c>
      <c r="AN782" t="str">
        <f t="shared" si="73"/>
        <v>Low</v>
      </c>
      <c r="AO782" t="str">
        <f>IF(ISBLANK(AN782),"",IF(AN782&gt;=75,"Severe",IF(AN782&gt;=25,"Significant",IF(AN782&gt;=1,"Some", IF(AN782=0,"None")))))</f>
        <v>Severe</v>
      </c>
      <c r="AP782" t="str">
        <f>IF(ISBLANK(AN782),"",IF(AN782&gt;=75,"None",IF(AN782&gt;=25,"Low",IF(AN782&gt;=1,"Medium", IF(AN782=0,"High")))))</f>
        <v>None</v>
      </c>
      <c r="AQ782" t="s">
        <v>79</v>
      </c>
      <c r="AX782" t="s">
        <v>69</v>
      </c>
      <c r="AY782" t="s">
        <v>69</v>
      </c>
      <c r="BB782" t="s">
        <v>795</v>
      </c>
    </row>
    <row r="783" spans="1:54">
      <c r="A783" t="s">
        <v>789</v>
      </c>
      <c r="B783">
        <v>1973</v>
      </c>
      <c r="C783" t="s">
        <v>173</v>
      </c>
      <c r="D783" t="s">
        <v>825</v>
      </c>
      <c r="F783" t="s">
        <v>827</v>
      </c>
      <c r="G783" t="s">
        <v>827</v>
      </c>
      <c r="H783" s="4" t="s">
        <v>148</v>
      </c>
      <c r="I783" t="s">
        <v>149</v>
      </c>
      <c r="J783" t="s">
        <v>55</v>
      </c>
      <c r="K783" t="s">
        <v>308</v>
      </c>
      <c r="L783" t="s">
        <v>57</v>
      </c>
      <c r="O783" t="s">
        <v>793</v>
      </c>
      <c r="P783" t="s">
        <v>79</v>
      </c>
      <c r="R783" t="s">
        <v>794</v>
      </c>
      <c r="S783" t="s">
        <v>81</v>
      </c>
      <c r="U783" t="s">
        <v>61</v>
      </c>
      <c r="V783">
        <v>4</v>
      </c>
      <c r="W783">
        <v>96</v>
      </c>
      <c r="X783" t="s">
        <v>83</v>
      </c>
      <c r="Y783">
        <v>4</v>
      </c>
      <c r="Z783" t="s">
        <v>71</v>
      </c>
      <c r="AA783" t="s">
        <v>71</v>
      </c>
      <c r="AB783" t="s">
        <v>121</v>
      </c>
      <c r="AD783" t="s">
        <v>828</v>
      </c>
      <c r="AG783" t="s">
        <v>97</v>
      </c>
      <c r="AH783" t="s">
        <v>829</v>
      </c>
      <c r="AK783" t="s">
        <v>61</v>
      </c>
      <c r="AL783">
        <v>50</v>
      </c>
      <c r="AM783" t="str">
        <f t="shared" si="72"/>
        <v>Significant</v>
      </c>
      <c r="AN783" t="str">
        <f t="shared" si="73"/>
        <v>Low</v>
      </c>
      <c r="AQ783" t="s">
        <v>79</v>
      </c>
      <c r="AX783" t="s">
        <v>69</v>
      </c>
      <c r="AY783" t="s">
        <v>69</v>
      </c>
      <c r="BB783" t="s">
        <v>795</v>
      </c>
    </row>
    <row r="784" spans="1:54">
      <c r="A784" t="s">
        <v>789</v>
      </c>
      <c r="B784">
        <v>1973</v>
      </c>
      <c r="C784" t="s">
        <v>173</v>
      </c>
      <c r="D784" t="s">
        <v>825</v>
      </c>
      <c r="F784" t="s">
        <v>830</v>
      </c>
      <c r="G784" t="s">
        <v>830</v>
      </c>
      <c r="H784" s="4" t="s">
        <v>148</v>
      </c>
      <c r="I784" t="s">
        <v>149</v>
      </c>
      <c r="J784" t="s">
        <v>55</v>
      </c>
      <c r="K784" t="s">
        <v>308</v>
      </c>
      <c r="L784" t="s">
        <v>57</v>
      </c>
      <c r="O784" t="s">
        <v>793</v>
      </c>
      <c r="P784" t="s">
        <v>79</v>
      </c>
      <c r="R784" t="s">
        <v>794</v>
      </c>
      <c r="S784" t="s">
        <v>81</v>
      </c>
      <c r="U784" t="s">
        <v>61</v>
      </c>
      <c r="V784">
        <v>6</v>
      </c>
      <c r="W784">
        <v>96</v>
      </c>
      <c r="X784" t="s">
        <v>83</v>
      </c>
      <c r="Y784">
        <v>4</v>
      </c>
      <c r="Z784" t="s">
        <v>71</v>
      </c>
      <c r="AA784" t="s">
        <v>71</v>
      </c>
      <c r="AB784" t="s">
        <v>121</v>
      </c>
      <c r="AD784">
        <v>40</v>
      </c>
      <c r="AG784" t="s">
        <v>97</v>
      </c>
      <c r="AH784">
        <v>40000</v>
      </c>
      <c r="AK784" t="s">
        <v>61</v>
      </c>
      <c r="AL784">
        <v>50</v>
      </c>
      <c r="AM784" t="str">
        <f t="shared" si="72"/>
        <v>Significant</v>
      </c>
      <c r="AN784" t="str">
        <f t="shared" si="73"/>
        <v>Low</v>
      </c>
      <c r="AO784" t="str">
        <f>IF(ISBLANK(AN784),"",IF(AN784&gt;=75,"Severe",IF(AN784&gt;=25,"Significant",IF(AN784&gt;=1,"Some", IF(AN784=0,"None")))))</f>
        <v>Severe</v>
      </c>
      <c r="AP784" t="str">
        <f>IF(ISBLANK(AN784),"",IF(AN784&gt;=75,"None",IF(AN784&gt;=25,"Low",IF(AN784&gt;=1,"Medium", IF(AN784=0,"High")))))</f>
        <v>None</v>
      </c>
      <c r="AQ784" t="s">
        <v>79</v>
      </c>
      <c r="AX784" t="s">
        <v>69</v>
      </c>
      <c r="AY784" t="s">
        <v>69</v>
      </c>
      <c r="BB784" t="s">
        <v>795</v>
      </c>
    </row>
    <row r="785" spans="1:54">
      <c r="A785" t="s">
        <v>789</v>
      </c>
      <c r="B785">
        <v>1973</v>
      </c>
      <c r="C785" t="s">
        <v>173</v>
      </c>
      <c r="D785" t="s">
        <v>825</v>
      </c>
      <c r="F785" t="s">
        <v>830</v>
      </c>
      <c r="G785" t="s">
        <v>830</v>
      </c>
      <c r="H785" s="4" t="s">
        <v>148</v>
      </c>
      <c r="I785" t="s">
        <v>149</v>
      </c>
      <c r="J785" t="s">
        <v>55</v>
      </c>
      <c r="K785" t="s">
        <v>308</v>
      </c>
      <c r="L785" t="s">
        <v>57</v>
      </c>
      <c r="O785" t="s">
        <v>793</v>
      </c>
      <c r="P785" t="s">
        <v>79</v>
      </c>
      <c r="R785" t="s">
        <v>794</v>
      </c>
      <c r="S785" t="s">
        <v>81</v>
      </c>
      <c r="U785" t="s">
        <v>61</v>
      </c>
      <c r="V785">
        <v>4</v>
      </c>
      <c r="W785">
        <v>96</v>
      </c>
      <c r="X785" t="s">
        <v>83</v>
      </c>
      <c r="Y785">
        <v>4</v>
      </c>
      <c r="Z785" t="s">
        <v>71</v>
      </c>
      <c r="AA785" t="s">
        <v>71</v>
      </c>
      <c r="AB785" t="s">
        <v>121</v>
      </c>
      <c r="AD785">
        <v>50</v>
      </c>
      <c r="AG785" t="s">
        <v>97</v>
      </c>
      <c r="AH785">
        <f>AD785*1000</f>
        <v>50000</v>
      </c>
      <c r="AK785" t="s">
        <v>61</v>
      </c>
      <c r="AL785">
        <v>50</v>
      </c>
      <c r="AM785" t="str">
        <f t="shared" si="72"/>
        <v>Significant</v>
      </c>
      <c r="AN785" t="str">
        <f t="shared" si="73"/>
        <v>Low</v>
      </c>
      <c r="AQ785" t="s">
        <v>79</v>
      </c>
      <c r="AX785" t="s">
        <v>69</v>
      </c>
      <c r="AY785" t="s">
        <v>69</v>
      </c>
      <c r="BB785" t="s">
        <v>795</v>
      </c>
    </row>
    <row r="786" spans="1:54">
      <c r="A786" t="s">
        <v>789</v>
      </c>
      <c r="B786">
        <v>1973</v>
      </c>
      <c r="C786" t="s">
        <v>173</v>
      </c>
      <c r="D786" t="s">
        <v>825</v>
      </c>
      <c r="F786" t="s">
        <v>831</v>
      </c>
      <c r="G786" t="s">
        <v>831</v>
      </c>
      <c r="H786" s="4" t="s">
        <v>148</v>
      </c>
      <c r="I786" t="s">
        <v>149</v>
      </c>
      <c r="J786" t="s">
        <v>55</v>
      </c>
      <c r="K786" t="s">
        <v>308</v>
      </c>
      <c r="L786" t="s">
        <v>57</v>
      </c>
      <c r="O786" t="s">
        <v>793</v>
      </c>
      <c r="P786" t="s">
        <v>79</v>
      </c>
      <c r="R786" t="s">
        <v>794</v>
      </c>
      <c r="S786" t="s">
        <v>81</v>
      </c>
      <c r="U786" t="s">
        <v>61</v>
      </c>
      <c r="V786">
        <v>6</v>
      </c>
      <c r="W786">
        <v>96</v>
      </c>
      <c r="X786" t="s">
        <v>83</v>
      </c>
      <c r="Y786">
        <v>4</v>
      </c>
      <c r="Z786" t="s">
        <v>71</v>
      </c>
      <c r="AA786" t="s">
        <v>71</v>
      </c>
      <c r="AB786" t="s">
        <v>121</v>
      </c>
      <c r="AD786" t="s">
        <v>832</v>
      </c>
      <c r="AG786" t="s">
        <v>97</v>
      </c>
      <c r="AH786" t="s">
        <v>833</v>
      </c>
      <c r="AK786" t="s">
        <v>61</v>
      </c>
      <c r="AL786">
        <v>50</v>
      </c>
      <c r="AM786" t="str">
        <f t="shared" si="72"/>
        <v>Significant</v>
      </c>
      <c r="AN786" t="str">
        <f t="shared" si="73"/>
        <v>Low</v>
      </c>
      <c r="AO786" t="str">
        <f>IF(ISBLANK(AN786),"",IF(AN786&gt;=75,"Severe",IF(AN786&gt;=25,"Significant",IF(AN786&gt;=1,"Some", IF(AN786=0,"None")))))</f>
        <v>Severe</v>
      </c>
      <c r="AP786" t="str">
        <f>IF(ISBLANK(AN786),"",IF(AN786&gt;=75,"None",IF(AN786&gt;=25,"Low",IF(AN786&gt;=1,"Medium", IF(AN786=0,"High")))))</f>
        <v>None</v>
      </c>
      <c r="AQ786" t="s">
        <v>79</v>
      </c>
      <c r="AX786" t="s">
        <v>69</v>
      </c>
      <c r="AY786" t="s">
        <v>69</v>
      </c>
      <c r="BB786" t="s">
        <v>795</v>
      </c>
    </row>
    <row r="787" spans="1:54">
      <c r="A787" t="s">
        <v>789</v>
      </c>
      <c r="B787">
        <v>1973</v>
      </c>
      <c r="C787" t="s">
        <v>173</v>
      </c>
      <c r="D787" t="s">
        <v>825</v>
      </c>
      <c r="F787" t="s">
        <v>831</v>
      </c>
      <c r="G787" t="s">
        <v>831</v>
      </c>
      <c r="H787" s="4" t="s">
        <v>148</v>
      </c>
      <c r="I787" t="s">
        <v>149</v>
      </c>
      <c r="J787" t="s">
        <v>55</v>
      </c>
      <c r="K787" t="s">
        <v>308</v>
      </c>
      <c r="L787" t="s">
        <v>57</v>
      </c>
      <c r="O787" t="s">
        <v>793</v>
      </c>
      <c r="P787" t="s">
        <v>79</v>
      </c>
      <c r="R787" t="s">
        <v>794</v>
      </c>
      <c r="S787" t="s">
        <v>81</v>
      </c>
      <c r="U787" t="s">
        <v>61</v>
      </c>
      <c r="V787">
        <v>4</v>
      </c>
      <c r="W787">
        <v>96</v>
      </c>
      <c r="X787" t="s">
        <v>83</v>
      </c>
      <c r="Y787">
        <v>4</v>
      </c>
      <c r="Z787" t="s">
        <v>71</v>
      </c>
      <c r="AA787" t="s">
        <v>71</v>
      </c>
      <c r="AB787" t="s">
        <v>121</v>
      </c>
      <c r="AD787">
        <v>60</v>
      </c>
      <c r="AG787" t="s">
        <v>97</v>
      </c>
      <c r="AH787">
        <f>AD787*1000</f>
        <v>60000</v>
      </c>
      <c r="AK787" t="s">
        <v>61</v>
      </c>
      <c r="AL787">
        <v>50</v>
      </c>
      <c r="AM787" t="str">
        <f t="shared" si="72"/>
        <v>Significant</v>
      </c>
      <c r="AN787" t="str">
        <f t="shared" si="73"/>
        <v>Low</v>
      </c>
      <c r="AQ787" t="s">
        <v>79</v>
      </c>
      <c r="AX787" t="s">
        <v>69</v>
      </c>
      <c r="AY787" t="s">
        <v>69</v>
      </c>
      <c r="BB787" t="s">
        <v>795</v>
      </c>
    </row>
    <row r="788" spans="1:54" ht="94.5">
      <c r="A788" t="s">
        <v>834</v>
      </c>
      <c r="B788">
        <v>2003</v>
      </c>
      <c r="C788" s="16" t="s">
        <v>835</v>
      </c>
      <c r="D788" s="16" t="s">
        <v>836</v>
      </c>
      <c r="E788" s="7" t="s">
        <v>837</v>
      </c>
      <c r="F788" t="s">
        <v>838</v>
      </c>
      <c r="G788" t="s">
        <v>838</v>
      </c>
      <c r="H788" s="4" t="s">
        <v>148</v>
      </c>
      <c r="I788" t="s">
        <v>149</v>
      </c>
      <c r="J788" t="s">
        <v>55</v>
      </c>
      <c r="K788" t="s">
        <v>95</v>
      </c>
      <c r="L788" t="s">
        <v>57</v>
      </c>
      <c r="M788">
        <v>15</v>
      </c>
      <c r="P788" t="s">
        <v>79</v>
      </c>
      <c r="Q788">
        <v>5</v>
      </c>
      <c r="R788" t="s">
        <v>839</v>
      </c>
      <c r="S788" t="s">
        <v>61</v>
      </c>
      <c r="T788" t="s">
        <v>839</v>
      </c>
      <c r="U788" t="s">
        <v>61</v>
      </c>
      <c r="V788">
        <v>14</v>
      </c>
      <c r="W788">
        <v>14</v>
      </c>
      <c r="X788" t="s">
        <v>62</v>
      </c>
      <c r="Y788">
        <v>14</v>
      </c>
      <c r="Z788" t="s">
        <v>71</v>
      </c>
      <c r="AA788" t="s">
        <v>71</v>
      </c>
      <c r="AB788" t="s">
        <v>163</v>
      </c>
      <c r="AD788">
        <v>400</v>
      </c>
      <c r="AG788" t="s">
        <v>61</v>
      </c>
      <c r="AH788">
        <v>400</v>
      </c>
      <c r="AK788" t="s">
        <v>61</v>
      </c>
      <c r="AL788">
        <v>100</v>
      </c>
      <c r="AM788" t="str">
        <f t="shared" si="72"/>
        <v>Severe</v>
      </c>
      <c r="AN788" t="str">
        <f t="shared" si="73"/>
        <v>None</v>
      </c>
      <c r="AO788" t="str">
        <f>IF(ISBLANK(AN788),"",IF(AN788&gt;=75,"Severe",IF(AN788&gt;=25,"Significant",IF(AN788&gt;=1,"Some", IF(AN788=0,"None")))))</f>
        <v>Severe</v>
      </c>
      <c r="AP788" t="str">
        <f>IF(ISBLANK(AN788),"",IF(AN788&gt;=75,"None",IF(AN788&gt;=25,"Low",IF(AN788&gt;=1,"Medium", IF(AN788=0,"High")))))</f>
        <v>None</v>
      </c>
      <c r="AQ788" t="s">
        <v>79</v>
      </c>
      <c r="AR788" s="19" t="s">
        <v>840</v>
      </c>
      <c r="AX788" t="s">
        <v>69</v>
      </c>
      <c r="AY788" t="s">
        <v>69</v>
      </c>
      <c r="BB788" t="s">
        <v>841</v>
      </c>
    </row>
  </sheetData>
  <autoFilter ref="A1:AZ788">
    <filterColumn colId="0"/>
    <filterColumn colId="2"/>
    <filterColumn colId="7"/>
    <filterColumn colId="8"/>
  </autoFilter>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Computer Planet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HarveyMichele</dc:creator>
  <cp:lastModifiedBy>HarveyMichele</cp:lastModifiedBy>
  <dcterms:created xsi:type="dcterms:W3CDTF">2023-04-21T10:37:42Z</dcterms:created>
  <dcterms:modified xsi:type="dcterms:W3CDTF">2023-04-21T10:38:18Z</dcterms:modified>
</cp:coreProperties>
</file>